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3"/>
  </bookViews>
  <sheets>
    <sheet name="รายวิชา" sheetId="1" r:id="rId1"/>
    <sheet name="สรุปชั้น" sheetId="2" r:id="rId2"/>
    <sheet name="ม.4" sheetId="3" r:id="rId3"/>
    <sheet name="Sheet1" sheetId="4" r:id="rId4"/>
    <sheet name="สรุปหมวด" sheetId="5" r:id="rId5"/>
  </sheets>
  <definedNames>
    <definedName name="_xlnm.Print_Area" localSheetId="4">'สรุปหมวด'!$A$1:$Z$316</definedName>
  </definedNames>
  <calcPr fullCalcOnLoad="1"/>
</workbook>
</file>

<file path=xl/sharedStrings.xml><?xml version="1.0" encoding="utf-8"?>
<sst xmlns="http://schemas.openxmlformats.org/spreadsheetml/2006/main" count="1850" uniqueCount="467">
  <si>
    <t>รหัสวิชา</t>
  </si>
  <si>
    <t>ชื่อวิชา</t>
  </si>
  <si>
    <t>น.ก.</t>
  </si>
  <si>
    <t>ชั้น</t>
  </si>
  <si>
    <t>ห้อง</t>
  </si>
  <si>
    <t>หมวด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</si>
  <si>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</si>
  <si>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</si>
  <si>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</si>
  <si>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</si>
  <si>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</si>
  <si>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</si>
  <si>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</si>
  <si>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</si>
  <si>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ช 011</t>
  </si>
  <si>
    <t>เกษตร</t>
  </si>
  <si>
    <t>ช 015</t>
  </si>
  <si>
    <t>การปลูกไม้ประดับ</t>
  </si>
  <si>
    <t>ง 014</t>
  </si>
  <si>
    <t>งานเกษตรพื้นฐาน</t>
  </si>
  <si>
    <t xml:space="preserve"> 1-5</t>
  </si>
  <si>
    <t>ช 0140</t>
  </si>
  <si>
    <t>การเลี้ยงปลาสวยงาม</t>
  </si>
  <si>
    <t xml:space="preserve"> 1-3</t>
  </si>
  <si>
    <t>ช 0116</t>
  </si>
  <si>
    <t>การผลิตพันธุ์ไม้</t>
  </si>
  <si>
    <t>ช 0160</t>
  </si>
  <si>
    <t>การทำไม้ดัดไม้แคระ</t>
  </si>
  <si>
    <t>ช 0170</t>
  </si>
  <si>
    <t xml:space="preserve"> 1-2</t>
  </si>
  <si>
    <t>ง 321</t>
  </si>
  <si>
    <t>รวม</t>
  </si>
  <si>
    <t>ร้อยละ</t>
  </si>
  <si>
    <t>ค 031</t>
  </si>
  <si>
    <t>คณิตศาสตร์ 1</t>
  </si>
  <si>
    <t>ค 033</t>
  </si>
  <si>
    <t>ค 203</t>
  </si>
  <si>
    <t>คณิตศาสตร์ 3</t>
  </si>
  <si>
    <t>ค 011</t>
  </si>
  <si>
    <t>คณิตศาสตร์</t>
  </si>
  <si>
    <t>ค 021</t>
  </si>
  <si>
    <t>ค 041</t>
  </si>
  <si>
    <t>ช 0157</t>
  </si>
  <si>
    <t>การผลิตเครื่องดื่ม</t>
  </si>
  <si>
    <t>ช 0158</t>
  </si>
  <si>
    <t>ช่างถนอมอาหาร</t>
  </si>
  <si>
    <t>ช 0152</t>
  </si>
  <si>
    <t>ช่างอาหารไทย</t>
  </si>
  <si>
    <t>ช่างดอกไม้ประดิษฐ์</t>
  </si>
  <si>
    <t>ช 024</t>
  </si>
  <si>
    <t>ช่างเสื้อผ้าสตรี</t>
  </si>
  <si>
    <t>ช 0247</t>
  </si>
  <si>
    <t>ช 0249</t>
  </si>
  <si>
    <t>ช 02138</t>
  </si>
  <si>
    <t>ภาษาไทย</t>
  </si>
  <si>
    <t>ท 041</t>
  </si>
  <si>
    <t>ภาษาไทยเพื่อกิจธุระ</t>
  </si>
  <si>
    <t>ท 203</t>
  </si>
  <si>
    <t>ท 305</t>
  </si>
  <si>
    <t>สุขศึกษา</t>
  </si>
  <si>
    <t>พ 021</t>
  </si>
  <si>
    <t>พลศึกษา</t>
  </si>
  <si>
    <t>พ 013</t>
  </si>
  <si>
    <t>พ 0210</t>
  </si>
  <si>
    <t>พ 0214</t>
  </si>
  <si>
    <t>วอลเลย์บอล</t>
  </si>
  <si>
    <t>พ 0217</t>
  </si>
  <si>
    <t>เซปักตะกร้อ</t>
  </si>
  <si>
    <t>พ 023</t>
  </si>
  <si>
    <t>พ 029</t>
  </si>
  <si>
    <t>พ 203</t>
  </si>
  <si>
    <t>พ 015</t>
  </si>
  <si>
    <t>พ 017</t>
  </si>
  <si>
    <t>พ 0213</t>
  </si>
  <si>
    <t>บาสเกตบอล</t>
  </si>
  <si>
    <t>พ 0226</t>
  </si>
  <si>
    <t>แฮนด์บอล</t>
  </si>
  <si>
    <t>พ 025</t>
  </si>
  <si>
    <t>พ 028</t>
  </si>
  <si>
    <t>กรีฑา</t>
  </si>
  <si>
    <t>พ 305</t>
  </si>
  <si>
    <t>พลานามัย 5</t>
  </si>
  <si>
    <t>ว 011</t>
  </si>
  <si>
    <t>ของเล่นเชิงวิทยาศาสตร์</t>
  </si>
  <si>
    <t>วิทยาศาสตร์</t>
  </si>
  <si>
    <t>ว 014</t>
  </si>
  <si>
    <t>ว 203</t>
  </si>
  <si>
    <t>ว 016</t>
  </si>
  <si>
    <t>ว 305</t>
  </si>
  <si>
    <t>ศ 011</t>
  </si>
  <si>
    <t>ศ 0110</t>
  </si>
  <si>
    <t>ออกแบบ 1</t>
  </si>
  <si>
    <t>ศ 021</t>
  </si>
  <si>
    <t>ดนตรีไทย-ขับร้องไทย</t>
  </si>
  <si>
    <t>ศ 025</t>
  </si>
  <si>
    <t>ศ 0114</t>
  </si>
  <si>
    <t>ศ 0117</t>
  </si>
  <si>
    <t>ศ 027</t>
  </si>
  <si>
    <t>ศ 203</t>
  </si>
  <si>
    <t>ศ 0211</t>
  </si>
  <si>
    <t>ศ 305</t>
  </si>
  <si>
    <t>ศิลปกับชีวิต 5</t>
  </si>
  <si>
    <t>ศิลปการตกแต่ง 1</t>
  </si>
  <si>
    <t>ส 011</t>
  </si>
  <si>
    <t>สังคมและวัฒนธรรมไทย</t>
  </si>
  <si>
    <t>พระพุทธศาสนา</t>
  </si>
  <si>
    <t>ส 0110</t>
  </si>
  <si>
    <t>ส 026</t>
  </si>
  <si>
    <t>ส 203</t>
  </si>
  <si>
    <t>ทวีปของเรา</t>
  </si>
  <si>
    <t>ส 0112</t>
  </si>
  <si>
    <t>ส 032</t>
  </si>
  <si>
    <t>เศรษฐศาสตร์ครอบครัว</t>
  </si>
  <si>
    <t>ส 041</t>
  </si>
  <si>
    <t>กฎหมายในชีวิตประจำวัน</t>
  </si>
  <si>
    <t>ส 305</t>
  </si>
  <si>
    <t>โลกของเรา</t>
  </si>
  <si>
    <t>อ 021</t>
  </si>
  <si>
    <t>ภาษาอังกฤษฟัง-พูด</t>
  </si>
  <si>
    <t>อ 013</t>
  </si>
  <si>
    <t>ภาษาอังกฤษหลัก 7</t>
  </si>
  <si>
    <t>อ 021ก</t>
  </si>
  <si>
    <t>อ 015</t>
  </si>
  <si>
    <t>ช 0279</t>
  </si>
  <si>
    <t>ช่างไม้เครื่องเรือน</t>
  </si>
  <si>
    <t>ง 013</t>
  </si>
  <si>
    <t>งานช่างพื้นฐาน</t>
  </si>
  <si>
    <t>ช่างผลิตภัณฑ์โลหะแผ่น</t>
  </si>
  <si>
    <t>ช 0262</t>
  </si>
  <si>
    <t>เสริมทักษะคณิตศาสตร์</t>
  </si>
  <si>
    <t>ดนตรีสากล-ขับร้องสากล</t>
  </si>
  <si>
    <t>แบบสรุปผลการเรียนรายวิชา  ชั้น ม.2</t>
  </si>
  <si>
    <t>ศ 023</t>
  </si>
  <si>
    <t>พลานามัย</t>
  </si>
  <si>
    <t>ศิลปกับชีวิต 2</t>
  </si>
  <si>
    <t>เริ่มต้นกับโครงงานวิทย์</t>
  </si>
  <si>
    <t>การจัดการฐานข้อมูลเบื้องต้น</t>
  </si>
  <si>
    <t>แบบสรุปผลการเรียนรายวิชา  ชั้น ม.3</t>
  </si>
  <si>
    <t>อ 021ข</t>
  </si>
  <si>
    <t>ช 016</t>
  </si>
  <si>
    <t>โครงงาน</t>
  </si>
  <si>
    <t>ภาษาอังกฤษหลัก 9</t>
  </si>
  <si>
    <t>ดนตรีสากลปฏิบัติฯ</t>
  </si>
  <si>
    <t>ช่างซ่อมเครื่องใช้ไฟฟ้า</t>
  </si>
  <si>
    <t>ท 401</t>
  </si>
  <si>
    <t>ส 401</t>
  </si>
  <si>
    <t>พ 401</t>
  </si>
  <si>
    <t>ว 421</t>
  </si>
  <si>
    <t>ว 431</t>
  </si>
  <si>
    <t>ว 441</t>
  </si>
  <si>
    <t>ว 411</t>
  </si>
  <si>
    <t>ช 0252</t>
  </si>
  <si>
    <t>ท 011</t>
  </si>
  <si>
    <t>ส 048</t>
  </si>
  <si>
    <t>ส 071</t>
  </si>
  <si>
    <t>ศ 013</t>
  </si>
  <si>
    <t>ศ 015</t>
  </si>
  <si>
    <t>ศ 024</t>
  </si>
  <si>
    <t>ศ 0214</t>
  </si>
  <si>
    <t>ศ 0223</t>
  </si>
  <si>
    <t>ช 0114</t>
  </si>
  <si>
    <t>ช 0120</t>
  </si>
  <si>
    <t>ช 0161</t>
  </si>
  <si>
    <t>ช 0164</t>
  </si>
  <si>
    <t>ช 0196</t>
  </si>
  <si>
    <t>ช 0210</t>
  </si>
  <si>
    <t>ช 0217</t>
  </si>
  <si>
    <t>ช 0218</t>
  </si>
  <si>
    <t>ช 02106</t>
  </si>
  <si>
    <t>ช 0319</t>
  </si>
  <si>
    <t>ช 041ก</t>
  </si>
  <si>
    <t>อ 017</t>
  </si>
  <si>
    <t>อ 024</t>
  </si>
  <si>
    <t>อ 025</t>
  </si>
  <si>
    <t>สังคมศึกษา</t>
  </si>
  <si>
    <t>ฟิสิกส์</t>
  </si>
  <si>
    <t>เคมี</t>
  </si>
  <si>
    <t>ชีววิทยา</t>
  </si>
  <si>
    <t>วิทยาศาสตร์สิ่งแวดล้อม</t>
  </si>
  <si>
    <t>การใช้คอมพิวเตอร์เบื้องต้น</t>
  </si>
  <si>
    <t>การพูด</t>
  </si>
  <si>
    <t>กฎหมายที่ประชาชนควรรู้</t>
  </si>
  <si>
    <t>การออกแบบ 1</t>
  </si>
  <si>
    <t>จิตรกรรม 1</t>
  </si>
  <si>
    <t>ขับร้องไทย 1</t>
  </si>
  <si>
    <t>ทฤษฎีดนตรีสากล</t>
  </si>
  <si>
    <t>นาฏศิลป์ไทย 1</t>
  </si>
  <si>
    <t>การปลูกพืชผักสวนครัว</t>
  </si>
  <si>
    <t>การปลูกพืชไร่เศรษฐกิจ</t>
  </si>
  <si>
    <t>การเพาะเห็ดอย่างง่าย</t>
  </si>
  <si>
    <t>ช่างขนมไทย</t>
  </si>
  <si>
    <t>ช่างหล่อผลิตภัณฑ์</t>
  </si>
  <si>
    <t>ช่างเสื้อผ้าเด็ก</t>
  </si>
  <si>
    <t>ช่างดอกไม้สด</t>
  </si>
  <si>
    <t>ช่างแกะสลักและตกแต่ง</t>
  </si>
  <si>
    <t>งานห้องสมุด 1</t>
  </si>
  <si>
    <t>ช่างเขียนลายไทย 1</t>
  </si>
  <si>
    <t>งานระเบียนการเงิน</t>
  </si>
  <si>
    <t>ปฏิบัติงานอาชีพ</t>
  </si>
  <si>
    <t>ภาษาอังกฤษหลัก 11</t>
  </si>
  <si>
    <t>ภาษอังกฤษฟัง-พูด</t>
  </si>
  <si>
    <t>ภาษาอังกฤษฟัง-เขียน</t>
  </si>
  <si>
    <t>แบบสรุปผลการเรียนรายวิชา  ชั้น ม.4</t>
  </si>
  <si>
    <t>แบบสรุปผลการเรียนรายวิชา  ชั้น ม.5</t>
  </si>
  <si>
    <t>แบบสรุปผลการเรียนรายวิชา  ชั้น ม.6</t>
  </si>
  <si>
    <t>ท 503</t>
  </si>
  <si>
    <t>ส 503</t>
  </si>
  <si>
    <t>พ 503</t>
  </si>
  <si>
    <t>ช 0251</t>
  </si>
  <si>
    <t>ท 031</t>
  </si>
  <si>
    <t>ท 043</t>
  </si>
  <si>
    <t>ส 0410</t>
  </si>
  <si>
    <t>ส 062</t>
  </si>
  <si>
    <t>ศ 0123</t>
  </si>
  <si>
    <t>ศ 0125</t>
  </si>
  <si>
    <t>ศ 029</t>
  </si>
  <si>
    <t>ศ 0212</t>
  </si>
  <si>
    <t>ศ 0215</t>
  </si>
  <si>
    <t>ศ 0220</t>
  </si>
  <si>
    <t>ศ 0225</t>
  </si>
  <si>
    <t>ว 027</t>
  </si>
  <si>
    <t>ว 037</t>
  </si>
  <si>
    <t>ว 049</t>
  </si>
  <si>
    <t>ค 013</t>
  </si>
  <si>
    <t>ค 043</t>
  </si>
  <si>
    <t>ช 019</t>
  </si>
  <si>
    <t>ช 0166</t>
  </si>
  <si>
    <t>ช 0168</t>
  </si>
  <si>
    <t>ช 01108</t>
  </si>
  <si>
    <t>ช 02104</t>
  </si>
  <si>
    <t>ช 041</t>
  </si>
  <si>
    <t>อ 019</t>
  </si>
  <si>
    <t>อ 024ข</t>
  </si>
  <si>
    <t>อ 025ข</t>
  </si>
  <si>
    <t>วิทยาศาสตร์กายภาพ</t>
  </si>
  <si>
    <t>การจัดการฐานข้อมูล</t>
  </si>
  <si>
    <t>ประวัติวรรณคดี 1</t>
  </si>
  <si>
    <t>การแต่งคำประพันธ์</t>
  </si>
  <si>
    <t>การเงินการธนาคาร</t>
  </si>
  <si>
    <t>ศิลปะประดิษฐ์ 1</t>
  </si>
  <si>
    <t>ดนตรีไทยปฏิบัติตามความฯ</t>
  </si>
  <si>
    <t>ดนตรีพื้นเมือง 1</t>
  </si>
  <si>
    <t>ขับร้องสากล 1</t>
  </si>
  <si>
    <t>ดนตรีสากลปฏิบัติตามฯ</t>
  </si>
  <si>
    <t>นาฏศิลป์พื้นเมือง 1</t>
  </si>
  <si>
    <t>ฟิสิกส์ 3</t>
  </si>
  <si>
    <t>เคมี 3</t>
  </si>
  <si>
    <t>ชีววิทยา 3</t>
  </si>
  <si>
    <t>การปลูกไม้ผลเศรษฐกิจ</t>
  </si>
  <si>
    <t>ช่างอาหารพื้นเมือง</t>
  </si>
  <si>
    <t>ช่างเครื่องหอม</t>
  </si>
  <si>
    <t>ช่างตีเหล็ก</t>
  </si>
  <si>
    <t>ช่างเสื้อผ้าสตรีเบื้องต้น</t>
  </si>
  <si>
    <t>ช่างเขียนตัวอักษร</t>
  </si>
  <si>
    <t>ภาษาอังกฤษหลัก 13</t>
  </si>
  <si>
    <t>ท 605</t>
  </si>
  <si>
    <t>ส 605</t>
  </si>
  <si>
    <t>พ 605</t>
  </si>
  <si>
    <t>ช 02171</t>
  </si>
  <si>
    <t>ท 021</t>
  </si>
  <si>
    <t>ท 071</t>
  </si>
  <si>
    <t>ส 024</t>
  </si>
  <si>
    <t>ส 0412</t>
  </si>
  <si>
    <t>ศ 019</t>
  </si>
  <si>
    <t>ศ 0222</t>
  </si>
  <si>
    <t>ว 029</t>
  </si>
  <si>
    <t>ค 015</t>
  </si>
  <si>
    <t>ค 025</t>
  </si>
  <si>
    <t>ค 045</t>
  </si>
  <si>
    <t>ช 0117</t>
  </si>
  <si>
    <t>ช 0123</t>
  </si>
  <si>
    <t>ช 0137</t>
  </si>
  <si>
    <t>ช 0159</t>
  </si>
  <si>
    <t>ช 0169</t>
  </si>
  <si>
    <t>ช 022</t>
  </si>
  <si>
    <t>ช 026</t>
  </si>
  <si>
    <t>ช 0211</t>
  </si>
  <si>
    <t>ช 0294</t>
  </si>
  <si>
    <t>อ 0111</t>
  </si>
  <si>
    <t>อ 026</t>
  </si>
  <si>
    <t>อ 027</t>
  </si>
  <si>
    <t>ระบบสื่อสารข้อมูลและเครือฯ</t>
  </si>
  <si>
    <t>หลักภาษาไทย</t>
  </si>
  <si>
    <t>ยุโรปสมัยใหม่</t>
  </si>
  <si>
    <t>การพิมพ์ภาพ 1</t>
  </si>
  <si>
    <t xml:space="preserve">ดนตรีไทยปฏิบัติตามถนัด </t>
  </si>
  <si>
    <t>ดนตรีสากลปฏิบัติตามถนัดฯ</t>
  </si>
  <si>
    <t>ฟิสิกส์ 5</t>
  </si>
  <si>
    <t>ชีววิทยา 5</t>
  </si>
  <si>
    <t>การผลิตกล้าไม้</t>
  </si>
  <si>
    <t>การเลี้ยงโคขุน</t>
  </si>
  <si>
    <t>ช่างอาหารอบ</t>
  </si>
  <si>
    <t>ช่างประดิษฐ์ตุ๊กตา</t>
  </si>
  <si>
    <t>การบริการงานเกษตร</t>
  </si>
  <si>
    <t>ช่างเสื้อผ้าชายเบื้องต้น</t>
  </si>
  <si>
    <t>ช่างออกแบบเสื้อผ้า</t>
  </si>
  <si>
    <t>ช่างปูน</t>
  </si>
  <si>
    <t>ภาษาอังกฤษหลัก 15</t>
  </si>
  <si>
    <t>การเพาะปลูกผักสวนครัว</t>
  </si>
  <si>
    <t>ไทย</t>
  </si>
  <si>
    <t>สังคม</t>
  </si>
  <si>
    <t>พละ</t>
  </si>
  <si>
    <t>วิทย์</t>
  </si>
  <si>
    <t>คณิต</t>
  </si>
  <si>
    <t>คหกรรม</t>
  </si>
  <si>
    <t>อังกฤษ</t>
  </si>
  <si>
    <t>คอมพิวเตอร์</t>
  </si>
  <si>
    <t>อุต</t>
  </si>
  <si>
    <t xml:space="preserve"> 1-12</t>
  </si>
  <si>
    <t>ดนตรีสากล-ขับ้องสากล</t>
  </si>
  <si>
    <t xml:space="preserve"> 5-6</t>
  </si>
  <si>
    <t>เสริมทักษะคณิตศาสตร์ 1</t>
  </si>
  <si>
    <t xml:space="preserve"> 7-12</t>
  </si>
  <si>
    <t>พลานามัย 3</t>
  </si>
  <si>
    <t>ศิลปกับชีวิต 3</t>
  </si>
  <si>
    <t>เอเชียตะวันออกเฉียงใต้ฯ</t>
  </si>
  <si>
    <t>การจัดการข้อมูลเบื้องต้น</t>
  </si>
  <si>
    <t xml:space="preserve">ศ 023 </t>
  </si>
  <si>
    <t>ดนตรีสากล-ขับร้องสากล 3</t>
  </si>
  <si>
    <t>ดนตรีไทย-ขับร้องไทย 3</t>
  </si>
  <si>
    <t>เริ่มต้นกับโครงงาวิทย์ฯ</t>
  </si>
  <si>
    <t>เสริมทักษะคณิตศาสตร์ 3</t>
  </si>
  <si>
    <t>ศิลปะการตกแต่ง 1</t>
  </si>
  <si>
    <t>ศิลปะไทย 1</t>
  </si>
  <si>
    <t>แบดมินตัน</t>
  </si>
  <si>
    <t>ปิงปอง</t>
  </si>
  <si>
    <t xml:space="preserve"> 1-11</t>
  </si>
  <si>
    <t xml:space="preserve"> 6-11</t>
  </si>
  <si>
    <t>ง 031</t>
  </si>
  <si>
    <t>โครงงาน….</t>
  </si>
  <si>
    <t>ภาษาอังกฤศหลัก 9</t>
  </si>
  <si>
    <t>งานกราฟฟิกและการนำเสนอ</t>
  </si>
  <si>
    <t>อ 023</t>
  </si>
  <si>
    <t>ภาษาอังกฤษโครงงาน</t>
  </si>
  <si>
    <t xml:space="preserve"> 4-5</t>
  </si>
  <si>
    <t>คห,ก,อุต</t>
  </si>
  <si>
    <t>สนุกกับอิเล็กทรอนิกส์</t>
  </si>
  <si>
    <t xml:space="preserve"> 10-11</t>
  </si>
  <si>
    <t>ดนตรีสากลปฏิบัติตามความถนัด1</t>
  </si>
  <si>
    <t>ช่างซ่อมเครื่องใช้ไฟฟ้าในบ้าน</t>
  </si>
  <si>
    <t>โรคติดต่อในสถานการณ์ปัจจุบัน</t>
  </si>
  <si>
    <t>การใช้คอมพิวเตอร์และประมวลคำ</t>
  </si>
  <si>
    <t>การปลูกผักสวนครัว</t>
  </si>
  <si>
    <t>การถนอมอาหาร</t>
  </si>
  <si>
    <t>ทฤษฏีดนตรีสากล</t>
  </si>
  <si>
    <t>ปฏิบัติงานอาชีพ..</t>
  </si>
  <si>
    <t>ภาษางกฤษฟัง-พูด</t>
  </si>
  <si>
    <t>ภาษาอังกฤษอ่าน-เขียน</t>
  </si>
  <si>
    <t xml:space="preserve">คณิตศาสตร์ </t>
  </si>
  <si>
    <t xml:space="preserve"> 1-9</t>
  </si>
  <si>
    <t xml:space="preserve"> 1-6</t>
  </si>
  <si>
    <t xml:space="preserve"> 4-6</t>
  </si>
  <si>
    <t xml:space="preserve"> 6-9</t>
  </si>
  <si>
    <t xml:space="preserve"> 7-9</t>
  </si>
  <si>
    <t>ว 513</t>
  </si>
  <si>
    <t>วิทยาศาสตร์กายภาพฯ</t>
  </si>
  <si>
    <t>ดนตรีไทยปฏิบัติตามความถนัด 2</t>
  </si>
  <si>
    <t>ดนตรีสากลปฏิบัติตามความถนัด2</t>
  </si>
  <si>
    <t>การเงิน การธนาคาร การคลัง</t>
  </si>
  <si>
    <t>การปลูกไผลเศรษฐกิจทั่วไป</t>
  </si>
  <si>
    <t>การผลิตหญ้าสนาม</t>
  </si>
  <si>
    <t>ศิลปประดิษฐ์ 1</t>
  </si>
  <si>
    <t>ระบบสื่อสารข้อมูลฯ</t>
  </si>
  <si>
    <t>ว 4111</t>
  </si>
  <si>
    <t>ภาษาอังกฤษเชิงวิเคราะห์</t>
  </si>
  <si>
    <t>ภาษาอังกฤษเชิงสร้างสรรค์</t>
  </si>
  <si>
    <t>การอ่านและพิจาณาวรรณกรรม</t>
  </si>
  <si>
    <t xml:space="preserve"> 4-7</t>
  </si>
  <si>
    <t xml:space="preserve"> 4-8</t>
  </si>
  <si>
    <t xml:space="preserve"> 4-9</t>
  </si>
  <si>
    <t>การเลี้ยงไก่พื้นเมือง</t>
  </si>
  <si>
    <t>ดนตรีไทยปฏิบัติตามความถนัด 4</t>
  </si>
  <si>
    <t>ดนตรีสากลปฏิบัติตามความถนัด 4</t>
  </si>
  <si>
    <t>แบบสรุปผลการเรียนหมวดวิชา เกษตร</t>
  </si>
  <si>
    <t>แบบสรุปผลการเรียนหมวดวิชา คณิตศาสตร์</t>
  </si>
  <si>
    <t>แบบสรุปผลการเรียนหมวดวิชา คหกรรม</t>
  </si>
  <si>
    <t>แบบสรุปผลการเรียนหมวดวิชา คอมพิวเตอร์</t>
  </si>
  <si>
    <t>แบบสรุปผลการเรียนหมวดวิชา ภาษาไทย</t>
  </si>
  <si>
    <t>แบบสรุปผลการเรียนหมวดวิชา พลานามัย</t>
  </si>
  <si>
    <t>แบบสรุปผลการเรียนหมวดวิชา วิทยาศาสตร์</t>
  </si>
  <si>
    <t>แบบสรุปผลการเรียนหมวดวิชา ศิลปศึกษา</t>
  </si>
  <si>
    <t>แบบสรุปผลการเรียนหมวดวิชา สังคมศึกษา</t>
  </si>
  <si>
    <t>แบบสรุปผลการเรียนหมวดวิชา ภาษาต่างประเทศ</t>
  </si>
  <si>
    <t>แบบสรุปผลการเรียนหมวดวิชา อุตสาหกรรม</t>
  </si>
  <si>
    <t>ส 043</t>
  </si>
  <si>
    <t>กฎหมายน่ารู้</t>
  </si>
  <si>
    <t>ท 042</t>
  </si>
  <si>
    <t>การพูดและการเขียน</t>
  </si>
  <si>
    <t>ศ 0119</t>
  </si>
  <si>
    <t>การปกครองท้องถิ่นของฯ</t>
  </si>
  <si>
    <t>ศ 028</t>
  </si>
  <si>
    <t>ดนตรีทยปฏิบัติตามความถนัด</t>
  </si>
  <si>
    <t>ช 017</t>
  </si>
  <si>
    <t>ศ 026</t>
  </si>
  <si>
    <t>ขับร้องไทย 3</t>
  </si>
  <si>
    <t>ช 02150</t>
  </si>
  <si>
    <t>การปฏิบัติเครื่องดนตรีฯ</t>
  </si>
  <si>
    <t>อ 026ก</t>
  </si>
  <si>
    <t>การเขียนภาษาอังกฤษเชิงวิฯ</t>
  </si>
  <si>
    <t>การอ่านภาษาอังกฤษเชิงฯ</t>
  </si>
  <si>
    <t>คหะ</t>
  </si>
  <si>
    <t>ท 31</t>
  </si>
  <si>
    <t>-</t>
  </si>
  <si>
    <t>ส 31</t>
  </si>
  <si>
    <t>สังคมศึกษา 1</t>
  </si>
  <si>
    <t>ภาษาไทย 1</t>
  </si>
  <si>
    <t>พ 31</t>
  </si>
  <si>
    <t>สุขศึกษาและพลศึกษา 1</t>
  </si>
  <si>
    <t>ศ 31</t>
  </si>
  <si>
    <t>ศิลปะ</t>
  </si>
  <si>
    <t>ศิลปะ 1</t>
  </si>
  <si>
    <t>ว 31</t>
  </si>
  <si>
    <t>วิทยาศาสตร์ 1</t>
  </si>
  <si>
    <t>ค 31</t>
  </si>
  <si>
    <t>สพ 31</t>
  </si>
  <si>
    <t>สังคมเพิ่มเติม</t>
  </si>
  <si>
    <t>ง 312</t>
  </si>
  <si>
    <t>งานคหกรรม</t>
  </si>
  <si>
    <t xml:space="preserve">สพ  </t>
  </si>
  <si>
    <t>พระพุทธศาสนา 1</t>
  </si>
  <si>
    <t>อ 31</t>
  </si>
  <si>
    <t>ภาษาอังกฤษหลัก 1</t>
  </si>
  <si>
    <t>ง 311</t>
  </si>
  <si>
    <t>คอมพิวเตอร์ 1</t>
  </si>
  <si>
    <t>ภาคเรียนที่ 1  ปีการศึกษา 2545</t>
  </si>
  <si>
    <t>ส 204</t>
  </si>
  <si>
    <t>ประเทศของเรา 3</t>
  </si>
  <si>
    <t>ส 053</t>
  </si>
  <si>
    <t>ประชากรกับสิ่งแวดล้อม</t>
  </si>
  <si>
    <t>ช 02121</t>
  </si>
  <si>
    <t>การแสดงพื้นเมือง</t>
  </si>
  <si>
    <t>ส 306</t>
  </si>
  <si>
    <t>ประเทศของเรา 4</t>
  </si>
  <si>
    <t>ช 0250</t>
  </si>
  <si>
    <t>การโปรแกรมเบื้องต้น</t>
  </si>
  <si>
    <t>ว 022</t>
  </si>
  <si>
    <t xml:space="preserve">ฟิสิกส์ </t>
  </si>
  <si>
    <t>ว 032</t>
  </si>
  <si>
    <t>ว 042</t>
  </si>
  <si>
    <t>อ 029</t>
  </si>
  <si>
    <t>ส 0214</t>
  </si>
  <si>
    <t>เหตุการณ์ณ์ปัจจุบัน</t>
  </si>
  <si>
    <t>ว 024</t>
  </si>
  <si>
    <t>ว 034</t>
  </si>
  <si>
    <t>ว 044</t>
  </si>
  <si>
    <t>การอ่านอังกฤษเชิงวิเคราะห์</t>
  </si>
  <si>
    <t>ศิลป์</t>
  </si>
  <si>
    <t>คอม</t>
  </si>
  <si>
    <t>ชั้น ม.2</t>
  </si>
  <si>
    <t>ชั้น ม.3</t>
  </si>
  <si>
    <t>ชั้น ม.5</t>
  </si>
  <si>
    <t>ชั้น ม.6</t>
  </si>
  <si>
    <t>สรุปผลการเรียนรายวิชารวม</t>
  </si>
  <si>
    <t>รวมหมวดเกษตรกรรม</t>
  </si>
  <si>
    <t>รวมหมวดคณิตศาสตร์</t>
  </si>
  <si>
    <t>รวมหมวดคหกรรม</t>
  </si>
  <si>
    <t>รวมหมวดคอมพิวเตอร์</t>
  </si>
  <si>
    <t>รวมหมวดภาษาไทย</t>
  </si>
  <si>
    <t>รวมหมวดพลานามัย</t>
  </si>
  <si>
    <t>รวมหมวดวิทยาศาสตร์</t>
  </si>
  <si>
    <t>รวมหมวดศิลปะ</t>
  </si>
  <si>
    <t>รวมหมวดสังคมศึกษา</t>
  </si>
  <si>
    <t>รวมหมวดภาษาต่างประเทศ</t>
  </si>
  <si>
    <t>รวมหมวดอุตสาหกรรม</t>
  </si>
  <si>
    <t>แบบสรุปผลการเรียนทุกหมวดวิชา</t>
  </si>
  <si>
    <t>x</t>
  </si>
  <si>
    <t>sd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</si>
</sst>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0"/>
  </numFmts>
  <fonts count="43">
    <font>
      <sz val="14"/>
      <name val="Cordia New"/>
      <family val="0"/>
    </font>
    <font>
      <b/>
      <sz val="20"/>
      <name val="Cordia New"/>
      <family val="2"/>
    </font>
    <font>
      <sz val="18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4"/>
      <name val="Cordia New"/>
      <family val="0"/>
    </font>
    <font>
      <sz val="2"/>
      <name val="Cordia New"/>
      <family val="2"/>
    </font>
    <font>
      <b/>
      <sz val="18"/>
      <name val="Cordia New"/>
      <family val="2"/>
    </font>
    <font>
      <sz val="26"/>
      <name val="Cordia New"/>
      <family val="0"/>
    </font>
    <font>
      <b/>
      <sz val="15.75"/>
      <name val="Cordia New"/>
      <family val="2"/>
    </font>
    <font>
      <sz val="15.75"/>
      <name val="Cordia New"/>
      <family val="2"/>
    </font>
    <font>
      <sz val="26.25"/>
      <name val="Cordia New"/>
      <family val="0"/>
    </font>
    <font>
      <sz val="16"/>
      <name val="Cordia New"/>
      <family val="2"/>
    </font>
    <font>
      <sz val="3"/>
      <name val="Cordia New"/>
      <family val="0"/>
    </font>
    <font>
      <b/>
      <sz val="17.75"/>
      <name val="Cordia New"/>
      <family val="2"/>
    </font>
    <font>
      <sz val="17.75"/>
      <name val="Cordia New"/>
      <family val="2"/>
    </font>
    <font>
      <b/>
      <sz val="10.75"/>
      <name val="Cordia New"/>
      <family val="2"/>
    </font>
    <font>
      <b/>
      <sz val="9.5"/>
      <name val="Cordia New"/>
      <family val="2"/>
    </font>
    <font>
      <sz val="22"/>
      <name val="Cordia New"/>
      <family val="0"/>
    </font>
    <font>
      <sz val="9.5"/>
      <name val="Cordia New"/>
      <family val="2"/>
    </font>
    <font>
      <b/>
      <sz val="11"/>
      <name val="Cordia New"/>
      <family val="2"/>
    </font>
    <font>
      <b/>
      <sz val="9.75"/>
      <name val="Cordia New"/>
      <family val="2"/>
    </font>
    <font>
      <sz val="22.25"/>
      <name val="Cordia New"/>
      <family val="0"/>
    </font>
    <font>
      <sz val="9.75"/>
      <name val="Cordia New"/>
      <family val="2"/>
    </font>
    <font>
      <sz val="21.75"/>
      <name val="Cordia New"/>
      <family val="0"/>
    </font>
    <font>
      <b/>
      <sz val="10.25"/>
      <name val="Cordia New"/>
      <family val="2"/>
    </font>
    <font>
      <b/>
      <sz val="9"/>
      <name val="Cordia New"/>
      <family val="2"/>
    </font>
    <font>
      <sz val="9"/>
      <name val="Cordia New"/>
      <family val="2"/>
    </font>
    <font>
      <sz val="22.5"/>
      <name val="Cordia New"/>
      <family val="0"/>
    </font>
    <font>
      <b/>
      <sz val="11.25"/>
      <name val="Cordia New"/>
      <family val="2"/>
    </font>
    <font>
      <b/>
      <sz val="10"/>
      <name val="Cordia New"/>
      <family val="2"/>
    </font>
    <font>
      <sz val="10"/>
      <name val="Cordia New"/>
      <family val="2"/>
    </font>
    <font>
      <b/>
      <sz val="11.75"/>
      <name val="Cordia New"/>
      <family val="2"/>
    </font>
    <font>
      <sz val="10.25"/>
      <name val="Cordia New"/>
      <family val="2"/>
    </font>
    <font>
      <b/>
      <sz val="10.5"/>
      <name val="Cordia New"/>
      <family val="2"/>
    </font>
    <font>
      <sz val="10.5"/>
      <name val="Cordia New"/>
      <family val="2"/>
    </font>
    <font>
      <b/>
      <sz val="9.25"/>
      <name val="Cordia New"/>
      <family val="2"/>
    </font>
    <font>
      <sz val="9.25"/>
      <name val="Cordia New"/>
      <family val="2"/>
    </font>
    <font>
      <sz val="11.75"/>
      <name val="Cordia New"/>
      <family val="2"/>
    </font>
    <font>
      <b/>
      <sz val="14"/>
      <name val="Cordia New"/>
      <family val="2"/>
    </font>
    <font>
      <sz val="1.25"/>
      <name val="Cordia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661891"/>
        <c:axId val="12412700"/>
      </c:lineChart>
      <c:cat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(สรุปชั้น!$H$36:$L$36,สรุปชั้น!$P$36:$Q$36)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(สรุปชั้น!$H$61:$L$61,สรุปชั้น!$P$61:$Q$61)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60927053"/>
        <c:axId val="11472566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927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144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(สรุปชั้น!$H$69:$L$69,สรุปชั้น!$P$69:$Q$69)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(สรุปชั้น!$H$101:$L$101,สรุปชั้น!$P$101:$Q$101)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001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(สรุปชั้น!$H$105:$L$105,สรุปชั้น!$P$105:$Q$105)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(สรุปชั้น!$H$134:$L$134,สรุปชั้น!$P$134:$Q$134)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683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299445"/>
        <c:axId val="8368414"/>
      </c:line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299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(สรุปชั้น!$H$4:$L$4,สรุปชั้น!$P$4:$Q$4)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(สรุปชั้น!$H$32:$L$32,สรุปชั้น!$P$32:$Q$32)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8206863"/>
        <c:axId val="6752904"/>
      </c:line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206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(สรุปชั้น!$H$36:$L$36,สรุปชั้น!$P$36:$Q$36)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(สรุปชั้น!$H$61:$L$61,สรุปชั้น!$P$61:$Q$61)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60776137"/>
        <c:axId val="10114322"/>
      </c:line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776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92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(สรุปชั้น!$H$69:$L$69,สรุปชั้น!$P$69:$Q$69)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(สรุปชั้น!$H$101:$L$101,สรุปชั้น!$P$101:$Q$101)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474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(สรุปชั้น!$H$105:$L$105,สรุปชั้น!$P$105:$Q$105)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(สรุปชั้น!$H$134:$L$134,สรุปชั้น!$P$134:$Q$134)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826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(สรุปชั้น!$H$4:$L$4,สรุปชั้น!$P$4:$Q$4)</c:f>
              <c:strCache/>
            </c:strRef>
          </c:cat>
          <c:val>
            <c:numRef>
              <c:f>(สรุปชั้น!$H$32:$L$32,สรุปชั้น!$P$32:$Q$32)</c:f>
              <c:numCache/>
            </c:numRef>
          </c:val>
          <c:smooth val="1"/>
        </c:ser>
        <c:marker val="1"/>
        <c:axId val="44605437"/>
        <c:axId val="65904614"/>
      </c:lineChart>
      <c:catAx>
        <c:axId val="4460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60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(สรุปชั้น!$H$141:$L$141,สรุปชั้น!$P$141:$Q$141)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(สรุปชั้น!$H$147:$L$147,สรุปชั้น!$P$147:$Q$147)</c:f>
              <c:numCache>
                <c:ptCount val="7"/>
                <c:pt idx="0">
                  <c:v>6.343002448672066</c:v>
                </c:pt>
                <c:pt idx="1">
                  <c:v>19.335091354304012</c:v>
                </c:pt>
                <c:pt idx="2">
                  <c:v>25.023544923714446</c:v>
                </c:pt>
                <c:pt idx="3">
                  <c:v>24.929365228856657</c:v>
                </c:pt>
                <c:pt idx="4">
                  <c:v>23.281220568845356</c:v>
                </c:pt>
                <c:pt idx="5">
                  <c:v>0.6969297419476361</c:v>
                </c:pt>
                <c:pt idx="6">
                  <c:v>0.39084573365982295</c:v>
                </c:pt>
              </c:numCache>
            </c:numRef>
          </c:val>
          <c:smooth val="1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93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023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(สรุปชั้น!$H$4:$L$4,สรุปชั้น!$P$4:$Q$4)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(สรุปชั้น!$H$32:$L$32,สรุปชั้น!$P$32:$Q$32)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82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(สรุปชั้น!$H$36:$L$36,สรุปชั้น!$P$36:$Q$36)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(สรุปชั้น!$H$61:$L$61,สรุปชั้น!$P$61:$Q$61)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455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945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(สรุปชั้น!$H$69:$L$69,สรุปชั้น!$P$69:$Q$69)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(สรุปชั้น!$H$101:$L$101,สรุปชั้น!$P$101:$Q$101)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997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(สรุปชั้น!$H$105:$L$105,สรุปชั้น!$P$105:$Q$105)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(สรุปชั้น!$H$134:$L$134,สรุปชั้น!$P$134:$Q$134)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267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หมวดวิชาเกษตรกรรม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1"/>
          <c:w val="0.95275"/>
          <c:h val="0.87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สรุปหมวด!$H$34:$L$34</c:f>
              <c:numCache/>
            </c:numRef>
          </c:cat>
          <c:val>
            <c:numRef>
              <c:f>สรุปหมวด!$H$28:$L$28</c:f>
              <c:numCache/>
            </c:numRef>
          </c:val>
          <c:smooth val="1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530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หมวดวิชาคณิตศาสตร์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6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สรุปหมวด!$H$34:$L$34</c:f>
              <c:numCache/>
            </c:numRef>
          </c:cat>
          <c:val>
            <c:numRef>
              <c:f>สรุปหมวด!$H$58:$L$58</c:f>
              <c:numCache/>
            </c:numRef>
          </c:val>
          <c:smooth val="1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717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หมวดวิชาคหกรรม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95"/>
          <c:w val="0.95925"/>
          <c:h val="0.88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สรุปหมวด!$H$64:$L$64</c:f>
              <c:numCache/>
            </c:numRef>
          </c:cat>
          <c:val>
            <c:numRef>
              <c:f>สรุปหมวด!$H$85:$L$85</c:f>
              <c:numCache/>
            </c:numRef>
          </c:val>
          <c:smooth val="1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156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(สรุปชั้น!$H$36:$L$36,สรุปชั้น!$P$36:$Q$36)</c:f>
              <c:strCache/>
            </c:strRef>
          </c:cat>
          <c:val>
            <c:numRef>
              <c:f>(สรุปชั้น!$H$61:$L$61,สรุปชั้น!$P$61:$Q$61)</c:f>
              <c:numCache/>
            </c:numRef>
          </c:val>
          <c:smooth val="1"/>
        </c:ser>
        <c:marker val="1"/>
        <c:axId val="56270615"/>
        <c:axId val="36673488"/>
      </c:lineChart>
      <c:catAx>
        <c:axId val="5627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270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หมวดวิชาคอมพิวเตอร์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05"/>
          <c:w val="0.96025"/>
          <c:h val="0.87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สรุปหมวด!$H$91:$L$91</c:f>
              <c:numCache/>
            </c:numRef>
          </c:cat>
          <c:val>
            <c:numRef>
              <c:f>สรุปหมวด!$H$109:$L$109</c:f>
              <c:numCache/>
            </c:numRef>
          </c:val>
          <c:smooth val="1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137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หมวดวิชาภาษาไทย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7825"/>
          <c:w val="0.95975"/>
          <c:h val="0.88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สรุปหมวด!$H$115:$L$115</c:f>
              <c:numCache/>
            </c:numRef>
          </c:cat>
          <c:val>
            <c:numRef>
              <c:f>สรุปหมวด!$H$135:$L$135</c:f>
              <c:numCache/>
            </c:numRef>
          </c:val>
          <c:smooth val="1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253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หมวดวิชาพลานามัย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725"/>
          <c:w val="0.96025"/>
          <c:h val="0.8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สรุปหมวด!$H$141:$L$141</c:f>
              <c:numCache/>
            </c:numRef>
          </c:cat>
          <c:val>
            <c:numRef>
              <c:f>สรุปหมวด!$H$161:$L$161</c:f>
              <c:numCache/>
            </c:numRef>
          </c:val>
          <c:smooth val="1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364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หมวดวิชาวิทยาศาสตร์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125"/>
          <c:w val="0.95875"/>
          <c:h val="0.8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สรุปหมวด!$H$167:$L$167</c:f>
              <c:numCache/>
            </c:numRef>
          </c:cat>
          <c:val>
            <c:numRef>
              <c:f>สรุปหมวด!$H$189:$L$189</c:f>
              <c:numCache/>
            </c:numRef>
          </c:val>
          <c:smooth val="1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361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หมวดวิชาศิลปศึกษา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1"/>
          <c:w val="0.95975"/>
          <c:h val="0.88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สรุปหมวด!$H$195:$L$195</c:f>
              <c:numCache/>
            </c:numRef>
          </c:cat>
          <c:val>
            <c:numRef>
              <c:f>สรุปหมวด!$H$219:$L$219</c:f>
              <c:numCache/>
            </c:numRef>
          </c:val>
          <c:smooth val="1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879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หมวดวิชาสังคมศึกษา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675"/>
          <c:w val="0.9597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สรุปหมวด!$H$225:$L$225</c:f>
              <c:numCache/>
            </c:numRef>
          </c:cat>
          <c:val>
            <c:numRef>
              <c:f>สรุปหมวด!$H$245:$L$245</c:f>
              <c:numCache/>
            </c:numRef>
          </c:val>
          <c:smooth val="1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807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หมวดวิชาภาษาต่างประเทศ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7975"/>
          <c:w val="0.95975"/>
          <c:h val="0.87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สรุปหมวด!$H$251:$L$251</c:f>
              <c:numCache/>
            </c:numRef>
          </c:cat>
          <c:val>
            <c:numRef>
              <c:f>สรุปหมวด!$H$270:$L$270</c:f>
              <c:numCache/>
            </c:numRef>
          </c:val>
          <c:smooth val="1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319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หมวดวิชาอุตสาหกรรม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65"/>
          <c:w val="0.96725"/>
          <c:h val="0.88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สรุปหมวด!$H$276:$L$276</c:f>
              <c:numCache/>
            </c:numRef>
          </c:cat>
          <c:val>
            <c:numRef>
              <c:f>สรุปหมวด!$H$293:$L$293</c:f>
              <c:numCache/>
            </c:numRef>
          </c:val>
          <c:smooth val="1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48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หมวดวิชาอุตสาหกรรม ภาคเรียนที่ 1 ปีการศึกษา 2545</a:t>
            </a:r>
          </a:p>
        </c:rich>
      </c:tx>
      <c:layout>
        <c:manualLayout>
          <c:xMode val="factor"/>
          <c:yMode val="factor"/>
          <c:x val="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075"/>
          <c:w val="0.96725"/>
          <c:h val="0.87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(สรุปหมวด!$H$300:$L$300,สรุปหมวด!$P$300:$Q$300)</c:f>
              <c:strCache/>
            </c:strRef>
          </c:cat>
          <c:val>
            <c:numRef>
              <c:f>(สรุปหมวด!$H$313:$L$313,สรุปหมวด!$P$313:$Q$313)</c:f>
              <c:numCache/>
            </c:numRef>
          </c:val>
          <c:smooth val="1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582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625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(สรุปชั้น!$H$69:$L$69,สรุปชั้น!$P$69:$Q$69)</c:f>
              <c:strCache/>
            </c:strRef>
          </c:cat>
          <c:val>
            <c:numRef>
              <c:f>(สรุปชั้น!$H$101:$L$101,สรุปชั้น!$P$101:$Q$101)</c:f>
              <c:numCache/>
            </c:numRef>
          </c:val>
          <c:smooth val="1"/>
        </c:ser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(สรุปชั้น!$H$105:$L$105,สรุปชั้น!$P$105:$Q$105)</c:f>
              <c:strCache/>
            </c:strRef>
          </c:cat>
          <c:val>
            <c:numRef>
              <c:f>(สรุปชั้น!$H$134:$L$134,สรุปชั้น!$P$134:$Q$134)</c:f>
              <c:numCache/>
            </c:numRef>
          </c:val>
          <c:smooth val="1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(สรุปชั้น!$H$141:$L$141,สรุปชั้น!$P$141:$Q$141)</c:f>
              <c:strCache/>
            </c:strRef>
          </c:cat>
          <c:val>
            <c:numRef>
              <c:f>(สรุปชั้น!$H$147:$L$147,สรุปชั้น!$P$147:$Q$147)</c:f>
              <c:numCache/>
            </c:numRef>
          </c:val>
          <c:smooth val="1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73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56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(สรุปชั้น!$H$4:$L$4,สรุปชั้น!$P$4:$Q$4)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(สรุปชั้น!$H$32:$L$32,สรุปชั้น!$P$32:$Q$32)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749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2" name="Line 3"/>
        <xdr:cNvSpPr>
          <a:spLocks/>
        </xdr:cNvSpPr>
      </xdr:nvSpPr>
      <xdr:spPr>
        <a:xfrm>
          <a:off x="491490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34</xdr:row>
      <xdr:rowOff>247650</xdr:rowOff>
    </xdr:from>
    <xdr:to>
      <xdr:col>13</xdr:col>
      <xdr:colOff>190500</xdr:colOff>
      <xdr:row>34</xdr:row>
      <xdr:rowOff>247650</xdr:rowOff>
    </xdr:to>
    <xdr:sp>
      <xdr:nvSpPr>
        <xdr:cNvPr id="3" name="Line 4"/>
        <xdr:cNvSpPr>
          <a:spLocks/>
        </xdr:cNvSpPr>
      </xdr:nvSpPr>
      <xdr:spPr>
        <a:xfrm>
          <a:off x="4914900" y="10134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65</xdr:row>
      <xdr:rowOff>0</xdr:rowOff>
    </xdr:from>
    <xdr:to>
      <xdr:col>13</xdr:col>
      <xdr:colOff>190500</xdr:colOff>
      <xdr:row>65</xdr:row>
      <xdr:rowOff>0</xdr:rowOff>
    </xdr:to>
    <xdr:sp>
      <xdr:nvSpPr>
        <xdr:cNvPr id="4" name="Line 5"/>
        <xdr:cNvSpPr>
          <a:spLocks/>
        </xdr:cNvSpPr>
      </xdr:nvSpPr>
      <xdr:spPr>
        <a:xfrm>
          <a:off x="4914900" y="18564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67</xdr:row>
      <xdr:rowOff>247650</xdr:rowOff>
    </xdr:from>
    <xdr:to>
      <xdr:col>13</xdr:col>
      <xdr:colOff>190500</xdr:colOff>
      <xdr:row>67</xdr:row>
      <xdr:rowOff>247650</xdr:rowOff>
    </xdr:to>
    <xdr:sp>
      <xdr:nvSpPr>
        <xdr:cNvPr id="5" name="Line 6"/>
        <xdr:cNvSpPr>
          <a:spLocks/>
        </xdr:cNvSpPr>
      </xdr:nvSpPr>
      <xdr:spPr>
        <a:xfrm>
          <a:off x="4914900" y="19535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103</xdr:row>
      <xdr:rowOff>247650</xdr:rowOff>
    </xdr:from>
    <xdr:to>
      <xdr:col>13</xdr:col>
      <xdr:colOff>190500</xdr:colOff>
      <xdr:row>103</xdr:row>
      <xdr:rowOff>247650</xdr:rowOff>
    </xdr:to>
    <xdr:sp>
      <xdr:nvSpPr>
        <xdr:cNvPr id="6" name="Line 7"/>
        <xdr:cNvSpPr>
          <a:spLocks/>
        </xdr:cNvSpPr>
      </xdr:nvSpPr>
      <xdr:spPr>
        <a:xfrm>
          <a:off x="4914900" y="29175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27</xdr:col>
      <xdr:colOff>400050</xdr:colOff>
      <xdr:row>0</xdr:row>
      <xdr:rowOff>0</xdr:rowOff>
    </xdr:to>
    <xdr:graphicFrame>
      <xdr:nvGraphicFramePr>
        <xdr:cNvPr id="7" name="Chart 9"/>
        <xdr:cNvGraphicFramePr/>
      </xdr:nvGraphicFramePr>
      <xdr:xfrm>
        <a:off x="6648450" y="0"/>
        <a:ext cx="581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</xdr:colOff>
      <xdr:row>1</xdr:row>
      <xdr:rowOff>314325</xdr:rowOff>
    </xdr:from>
    <xdr:to>
      <xdr:col>27</xdr:col>
      <xdr:colOff>352425</xdr:colOff>
      <xdr:row>22</xdr:row>
      <xdr:rowOff>0</xdr:rowOff>
    </xdr:to>
    <xdr:graphicFrame>
      <xdr:nvGraphicFramePr>
        <xdr:cNvPr id="8" name="Chart 11"/>
        <xdr:cNvGraphicFramePr/>
      </xdr:nvGraphicFramePr>
      <xdr:xfrm>
        <a:off x="6591300" y="685800"/>
        <a:ext cx="581977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142875</xdr:colOff>
      <xdr:row>34</xdr:row>
      <xdr:rowOff>19050</xdr:rowOff>
    </xdr:from>
    <xdr:to>
      <xdr:col>27</xdr:col>
      <xdr:colOff>457200</xdr:colOff>
      <xdr:row>52</xdr:row>
      <xdr:rowOff>0</xdr:rowOff>
    </xdr:to>
    <xdr:graphicFrame>
      <xdr:nvGraphicFramePr>
        <xdr:cNvPr id="9" name="Chart 12"/>
        <xdr:cNvGraphicFramePr/>
      </xdr:nvGraphicFramePr>
      <xdr:xfrm>
        <a:off x="6715125" y="9906000"/>
        <a:ext cx="5800725" cy="504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123825</xdr:colOff>
      <xdr:row>65</xdr:row>
      <xdr:rowOff>0</xdr:rowOff>
    </xdr:from>
    <xdr:to>
      <xdr:col>27</xdr:col>
      <xdr:colOff>400050</xdr:colOff>
      <xdr:row>65</xdr:row>
      <xdr:rowOff>0</xdr:rowOff>
    </xdr:to>
    <xdr:graphicFrame>
      <xdr:nvGraphicFramePr>
        <xdr:cNvPr id="10" name="Chart 13"/>
        <xdr:cNvGraphicFramePr/>
      </xdr:nvGraphicFramePr>
      <xdr:xfrm>
        <a:off x="6696075" y="18564225"/>
        <a:ext cx="576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76200</xdr:colOff>
      <xdr:row>67</xdr:row>
      <xdr:rowOff>66675</xdr:rowOff>
    </xdr:from>
    <xdr:to>
      <xdr:col>27</xdr:col>
      <xdr:colOff>447675</xdr:colOff>
      <xdr:row>88</xdr:row>
      <xdr:rowOff>66675</xdr:rowOff>
    </xdr:to>
    <xdr:graphicFrame>
      <xdr:nvGraphicFramePr>
        <xdr:cNvPr id="11" name="Chart 15"/>
        <xdr:cNvGraphicFramePr/>
      </xdr:nvGraphicFramePr>
      <xdr:xfrm>
        <a:off x="6648450" y="19354800"/>
        <a:ext cx="5857875" cy="561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76200</xdr:colOff>
      <xdr:row>103</xdr:row>
      <xdr:rowOff>19050</xdr:rowOff>
    </xdr:from>
    <xdr:to>
      <xdr:col>27</xdr:col>
      <xdr:colOff>409575</xdr:colOff>
      <xdr:row>122</xdr:row>
      <xdr:rowOff>85725</xdr:rowOff>
    </xdr:to>
    <xdr:graphicFrame>
      <xdr:nvGraphicFramePr>
        <xdr:cNvPr id="12" name="Chart 16"/>
        <xdr:cNvGraphicFramePr/>
      </xdr:nvGraphicFramePr>
      <xdr:xfrm>
        <a:off x="6648450" y="28946475"/>
        <a:ext cx="5819775" cy="507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139</xdr:row>
      <xdr:rowOff>247650</xdr:rowOff>
    </xdr:from>
    <xdr:to>
      <xdr:col>13</xdr:col>
      <xdr:colOff>190500</xdr:colOff>
      <xdr:row>139</xdr:row>
      <xdr:rowOff>247650</xdr:rowOff>
    </xdr:to>
    <xdr:sp>
      <xdr:nvSpPr>
        <xdr:cNvPr id="13" name="Line 17"/>
        <xdr:cNvSpPr>
          <a:spLocks/>
        </xdr:cNvSpPr>
      </xdr:nvSpPr>
      <xdr:spPr>
        <a:xfrm>
          <a:off x="4914900" y="38823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137</xdr:row>
      <xdr:rowOff>0</xdr:rowOff>
    </xdr:from>
    <xdr:to>
      <xdr:col>28</xdr:col>
      <xdr:colOff>342900</xdr:colOff>
      <xdr:row>154</xdr:row>
      <xdr:rowOff>123825</xdr:rowOff>
    </xdr:to>
    <xdr:graphicFrame>
      <xdr:nvGraphicFramePr>
        <xdr:cNvPr id="14" name="Chart 18"/>
        <xdr:cNvGraphicFramePr/>
      </xdr:nvGraphicFramePr>
      <xdr:xfrm>
        <a:off x="7181850" y="37852350"/>
        <a:ext cx="5829300" cy="5086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4" name="Line 4"/>
        <xdr:cNvSpPr>
          <a:spLocks/>
        </xdr:cNvSpPr>
      </xdr:nvSpPr>
      <xdr:spPr>
        <a:xfrm>
          <a:off x="491490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0296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4914900" y="10296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27</xdr:col>
      <xdr:colOff>400050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648450" y="0"/>
        <a:ext cx="581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</xdr:colOff>
      <xdr:row>0</xdr:row>
      <xdr:rowOff>0</xdr:rowOff>
    </xdr:from>
    <xdr:to>
      <xdr:col>27</xdr:col>
      <xdr:colOff>352425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591300" y="0"/>
        <a:ext cx="5819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142875</xdr:colOff>
      <xdr:row>0</xdr:row>
      <xdr:rowOff>0</xdr:rowOff>
    </xdr:from>
    <xdr:to>
      <xdr:col>27</xdr:col>
      <xdr:colOff>457200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80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123825</xdr:colOff>
      <xdr:row>2</xdr:row>
      <xdr:rowOff>28575</xdr:rowOff>
    </xdr:from>
    <xdr:to>
      <xdr:col>27</xdr:col>
      <xdr:colOff>400050</xdr:colOff>
      <xdr:row>24</xdr:row>
      <xdr:rowOff>28575</xdr:rowOff>
    </xdr:to>
    <xdr:graphicFrame>
      <xdr:nvGraphicFramePr>
        <xdr:cNvPr id="10" name="Chart 10"/>
        <xdr:cNvGraphicFramePr/>
      </xdr:nvGraphicFramePr>
      <xdr:xfrm>
        <a:off x="6696075" y="752475"/>
        <a:ext cx="5762625" cy="552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76200</xdr:colOff>
      <xdr:row>41</xdr:row>
      <xdr:rowOff>0</xdr:rowOff>
    </xdr:from>
    <xdr:to>
      <xdr:col>27</xdr:col>
      <xdr:colOff>447675</xdr:colOff>
      <xdr:row>41</xdr:row>
      <xdr:rowOff>0</xdr:rowOff>
    </xdr:to>
    <xdr:graphicFrame>
      <xdr:nvGraphicFramePr>
        <xdr:cNvPr id="11" name="Chart 11"/>
        <xdr:cNvGraphicFramePr/>
      </xdr:nvGraphicFramePr>
      <xdr:xfrm>
        <a:off x="6648450" y="10296525"/>
        <a:ext cx="5857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76200</xdr:colOff>
      <xdr:row>41</xdr:row>
      <xdr:rowOff>0</xdr:rowOff>
    </xdr:from>
    <xdr:to>
      <xdr:col>27</xdr:col>
      <xdr:colOff>409575</xdr:colOff>
      <xdr:row>41</xdr:row>
      <xdr:rowOff>0</xdr:rowOff>
    </xdr:to>
    <xdr:graphicFrame>
      <xdr:nvGraphicFramePr>
        <xdr:cNvPr id="12" name="Chart 12"/>
        <xdr:cNvGraphicFramePr/>
      </xdr:nvGraphicFramePr>
      <xdr:xfrm>
        <a:off x="6648450" y="10296525"/>
        <a:ext cx="5819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91490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9</xdr:row>
      <xdr:rowOff>247650</xdr:rowOff>
    </xdr:from>
    <xdr:to>
      <xdr:col>13</xdr:col>
      <xdr:colOff>190500</xdr:colOff>
      <xdr:row>9</xdr:row>
      <xdr:rowOff>247650</xdr:rowOff>
    </xdr:to>
    <xdr:sp>
      <xdr:nvSpPr>
        <xdr:cNvPr id="3" name="Line 3"/>
        <xdr:cNvSpPr>
          <a:spLocks/>
        </xdr:cNvSpPr>
      </xdr:nvSpPr>
      <xdr:spPr>
        <a:xfrm>
          <a:off x="4914900" y="322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15</xdr:row>
      <xdr:rowOff>0</xdr:rowOff>
    </xdr:from>
    <xdr:to>
      <xdr:col>13</xdr:col>
      <xdr:colOff>190500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4752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247650</xdr:rowOff>
    </xdr:from>
    <xdr:to>
      <xdr:col>13</xdr:col>
      <xdr:colOff>190500</xdr:colOff>
      <xdr:row>17</xdr:row>
      <xdr:rowOff>247650</xdr:rowOff>
    </xdr:to>
    <xdr:sp>
      <xdr:nvSpPr>
        <xdr:cNvPr id="5" name="Line 5"/>
        <xdr:cNvSpPr>
          <a:spLocks/>
        </xdr:cNvSpPr>
      </xdr:nvSpPr>
      <xdr:spPr>
        <a:xfrm>
          <a:off x="4914900" y="5724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247650</xdr:rowOff>
    </xdr:from>
    <xdr:to>
      <xdr:col>13</xdr:col>
      <xdr:colOff>190500</xdr:colOff>
      <xdr:row>24</xdr:row>
      <xdr:rowOff>247650</xdr:rowOff>
    </xdr:to>
    <xdr:sp>
      <xdr:nvSpPr>
        <xdr:cNvPr id="6" name="Line 6"/>
        <xdr:cNvSpPr>
          <a:spLocks/>
        </xdr:cNvSpPr>
      </xdr:nvSpPr>
      <xdr:spPr>
        <a:xfrm>
          <a:off x="4914900" y="7905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579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</xdr:row>
      <xdr:rowOff>314325</xdr:rowOff>
    </xdr:from>
    <xdr:to>
      <xdr:col>17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6257925" y="685800"/>
        <a:ext cx="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0</xdr:rowOff>
    </xdr:to>
    <xdr:graphicFrame>
      <xdr:nvGraphicFramePr>
        <xdr:cNvPr id="9" name="Chart 9"/>
        <xdr:cNvGraphicFramePr/>
      </xdr:nvGraphicFramePr>
      <xdr:xfrm>
        <a:off x="6257925" y="3000375"/>
        <a:ext cx="0" cy="62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0" name="Chart 10"/>
        <xdr:cNvGraphicFramePr/>
      </xdr:nvGraphicFramePr>
      <xdr:xfrm>
        <a:off x="6257925" y="4752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17</xdr:row>
      <xdr:rowOff>66675</xdr:rowOff>
    </xdr:from>
    <xdr:to>
      <xdr:col>17</xdr:col>
      <xdr:colOff>0</xdr:colOff>
      <xdr:row>20</xdr:row>
      <xdr:rowOff>0</xdr:rowOff>
    </xdr:to>
    <xdr:graphicFrame>
      <xdr:nvGraphicFramePr>
        <xdr:cNvPr id="11" name="Chart 11"/>
        <xdr:cNvGraphicFramePr/>
      </xdr:nvGraphicFramePr>
      <xdr:xfrm>
        <a:off x="6257925" y="5543550"/>
        <a:ext cx="0" cy="92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24</xdr:row>
      <xdr:rowOff>19050</xdr:rowOff>
    </xdr:from>
    <xdr:to>
      <xdr:col>17</xdr:col>
      <xdr:colOff>0</xdr:colOff>
      <xdr:row>27</xdr:row>
      <xdr:rowOff>0</xdr:rowOff>
    </xdr:to>
    <xdr:graphicFrame>
      <xdr:nvGraphicFramePr>
        <xdr:cNvPr id="12" name="Chart 12"/>
        <xdr:cNvGraphicFramePr/>
      </xdr:nvGraphicFramePr>
      <xdr:xfrm>
        <a:off x="6257925" y="7677150"/>
        <a:ext cx="0" cy="876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29</xdr:row>
      <xdr:rowOff>0</xdr:rowOff>
    </xdr:from>
    <xdr:to>
      <xdr:col>13</xdr:col>
      <xdr:colOff>190500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4914900" y="9067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graphicFrame>
      <xdr:nvGraphicFramePr>
        <xdr:cNvPr id="14" name="Chart 14"/>
        <xdr:cNvGraphicFramePr/>
      </xdr:nvGraphicFramePr>
      <xdr:xfrm>
        <a:off x="6257925" y="9067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178</xdr:row>
      <xdr:rowOff>0</xdr:rowOff>
    </xdr:from>
    <xdr:to>
      <xdr:col>13</xdr:col>
      <xdr:colOff>190500</xdr:colOff>
      <xdr:row>178</xdr:row>
      <xdr:rowOff>0</xdr:rowOff>
    </xdr:to>
    <xdr:sp>
      <xdr:nvSpPr>
        <xdr:cNvPr id="3" name="Line 3"/>
        <xdr:cNvSpPr>
          <a:spLocks/>
        </xdr:cNvSpPr>
      </xdr:nvSpPr>
      <xdr:spPr>
        <a:xfrm>
          <a:off x="4914900" y="50834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120</xdr:row>
      <xdr:rowOff>0</xdr:rowOff>
    </xdr:from>
    <xdr:to>
      <xdr:col>13</xdr:col>
      <xdr:colOff>190500</xdr:colOff>
      <xdr:row>120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34432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120</xdr:row>
      <xdr:rowOff>0</xdr:rowOff>
    </xdr:from>
    <xdr:to>
      <xdr:col>13</xdr:col>
      <xdr:colOff>190500</xdr:colOff>
      <xdr:row>120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34432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122</xdr:row>
      <xdr:rowOff>0</xdr:rowOff>
    </xdr:from>
    <xdr:to>
      <xdr:col>13</xdr:col>
      <xdr:colOff>190500</xdr:colOff>
      <xdr:row>122</xdr:row>
      <xdr:rowOff>0</xdr:rowOff>
    </xdr:to>
    <xdr:sp>
      <xdr:nvSpPr>
        <xdr:cNvPr id="6" name="Line 6"/>
        <xdr:cNvSpPr>
          <a:spLocks/>
        </xdr:cNvSpPr>
      </xdr:nvSpPr>
      <xdr:spPr>
        <a:xfrm>
          <a:off x="4914900" y="34985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429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8" name="Chart 8"/>
        <xdr:cNvGraphicFramePr/>
      </xdr:nvGraphicFramePr>
      <xdr:xfrm>
        <a:off x="6429375" y="1362075"/>
        <a:ext cx="0" cy="1075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94</xdr:row>
      <xdr:rowOff>0</xdr:rowOff>
    </xdr:from>
    <xdr:to>
      <xdr:col>17</xdr:col>
      <xdr:colOff>0</xdr:colOff>
      <xdr:row>148</xdr:row>
      <xdr:rowOff>0</xdr:rowOff>
    </xdr:to>
    <xdr:graphicFrame>
      <xdr:nvGraphicFramePr>
        <xdr:cNvPr id="9" name="Chart 9"/>
        <xdr:cNvGraphicFramePr/>
      </xdr:nvGraphicFramePr>
      <xdr:xfrm>
        <a:off x="6429375" y="26993850"/>
        <a:ext cx="0" cy="1543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171</xdr:row>
      <xdr:rowOff>0</xdr:rowOff>
    </xdr:from>
    <xdr:to>
      <xdr:col>17</xdr:col>
      <xdr:colOff>0</xdr:colOff>
      <xdr:row>171</xdr:row>
      <xdr:rowOff>0</xdr:rowOff>
    </xdr:to>
    <xdr:graphicFrame>
      <xdr:nvGraphicFramePr>
        <xdr:cNvPr id="10" name="Chart 10"/>
        <xdr:cNvGraphicFramePr/>
      </xdr:nvGraphicFramePr>
      <xdr:xfrm>
        <a:off x="6429375" y="49034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171</xdr:row>
      <xdr:rowOff>0</xdr:rowOff>
    </xdr:from>
    <xdr:to>
      <xdr:col>17</xdr:col>
      <xdr:colOff>0</xdr:colOff>
      <xdr:row>207</xdr:row>
      <xdr:rowOff>66675</xdr:rowOff>
    </xdr:to>
    <xdr:graphicFrame>
      <xdr:nvGraphicFramePr>
        <xdr:cNvPr id="11" name="Chart 11"/>
        <xdr:cNvGraphicFramePr/>
      </xdr:nvGraphicFramePr>
      <xdr:xfrm>
        <a:off x="6429375" y="49034700"/>
        <a:ext cx="0" cy="969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228</xdr:row>
      <xdr:rowOff>0</xdr:rowOff>
    </xdr:from>
    <xdr:to>
      <xdr:col>17</xdr:col>
      <xdr:colOff>0</xdr:colOff>
      <xdr:row>258</xdr:row>
      <xdr:rowOff>85725</xdr:rowOff>
    </xdr:to>
    <xdr:graphicFrame>
      <xdr:nvGraphicFramePr>
        <xdr:cNvPr id="12" name="Chart 12"/>
        <xdr:cNvGraphicFramePr/>
      </xdr:nvGraphicFramePr>
      <xdr:xfrm>
        <a:off x="6429375" y="64436625"/>
        <a:ext cx="0" cy="817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9149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30</xdr:row>
      <xdr:rowOff>0</xdr:rowOff>
    </xdr:from>
    <xdr:to>
      <xdr:col>13</xdr:col>
      <xdr:colOff>190500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4914900" y="8543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60</xdr:row>
      <xdr:rowOff>0</xdr:rowOff>
    </xdr:from>
    <xdr:to>
      <xdr:col>13</xdr:col>
      <xdr:colOff>190500</xdr:colOff>
      <xdr:row>60</xdr:row>
      <xdr:rowOff>0</xdr:rowOff>
    </xdr:to>
    <xdr:sp>
      <xdr:nvSpPr>
        <xdr:cNvPr id="15" name="Line 15"/>
        <xdr:cNvSpPr>
          <a:spLocks/>
        </xdr:cNvSpPr>
      </xdr:nvSpPr>
      <xdr:spPr>
        <a:xfrm>
          <a:off x="4914900" y="17087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87</xdr:row>
      <xdr:rowOff>0</xdr:rowOff>
    </xdr:from>
    <xdr:to>
      <xdr:col>13</xdr:col>
      <xdr:colOff>190500</xdr:colOff>
      <xdr:row>87</xdr:row>
      <xdr:rowOff>0</xdr:rowOff>
    </xdr:to>
    <xdr:sp>
      <xdr:nvSpPr>
        <xdr:cNvPr id="16" name="Line 16"/>
        <xdr:cNvSpPr>
          <a:spLocks/>
        </xdr:cNvSpPr>
      </xdr:nvSpPr>
      <xdr:spPr>
        <a:xfrm>
          <a:off x="4914900" y="24803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111</xdr:row>
      <xdr:rowOff>0</xdr:rowOff>
    </xdr:from>
    <xdr:to>
      <xdr:col>13</xdr:col>
      <xdr:colOff>190500</xdr:colOff>
      <xdr:row>111</xdr:row>
      <xdr:rowOff>0</xdr:rowOff>
    </xdr:to>
    <xdr:sp>
      <xdr:nvSpPr>
        <xdr:cNvPr id="17" name="Line 17"/>
        <xdr:cNvSpPr>
          <a:spLocks/>
        </xdr:cNvSpPr>
      </xdr:nvSpPr>
      <xdr:spPr>
        <a:xfrm>
          <a:off x="4914900" y="3168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137</xdr:row>
      <xdr:rowOff>0</xdr:rowOff>
    </xdr:from>
    <xdr:to>
      <xdr:col>13</xdr:col>
      <xdr:colOff>190500</xdr:colOff>
      <xdr:row>137</xdr:row>
      <xdr:rowOff>0</xdr:rowOff>
    </xdr:to>
    <xdr:sp>
      <xdr:nvSpPr>
        <xdr:cNvPr id="18" name="Line 18"/>
        <xdr:cNvSpPr>
          <a:spLocks/>
        </xdr:cNvSpPr>
      </xdr:nvSpPr>
      <xdr:spPr>
        <a:xfrm>
          <a:off x="4914900" y="39128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163</xdr:row>
      <xdr:rowOff>0</xdr:rowOff>
    </xdr:from>
    <xdr:to>
      <xdr:col>13</xdr:col>
      <xdr:colOff>190500</xdr:colOff>
      <xdr:row>163</xdr:row>
      <xdr:rowOff>0</xdr:rowOff>
    </xdr:to>
    <xdr:sp>
      <xdr:nvSpPr>
        <xdr:cNvPr id="19" name="Line 19"/>
        <xdr:cNvSpPr>
          <a:spLocks/>
        </xdr:cNvSpPr>
      </xdr:nvSpPr>
      <xdr:spPr>
        <a:xfrm>
          <a:off x="4914900" y="46567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191</xdr:row>
      <xdr:rowOff>0</xdr:rowOff>
    </xdr:from>
    <xdr:to>
      <xdr:col>13</xdr:col>
      <xdr:colOff>190500</xdr:colOff>
      <xdr:row>191</xdr:row>
      <xdr:rowOff>0</xdr:rowOff>
    </xdr:to>
    <xdr:sp>
      <xdr:nvSpPr>
        <xdr:cNvPr id="20" name="Line 20"/>
        <xdr:cNvSpPr>
          <a:spLocks/>
        </xdr:cNvSpPr>
      </xdr:nvSpPr>
      <xdr:spPr>
        <a:xfrm>
          <a:off x="4914900" y="5421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221</xdr:row>
      <xdr:rowOff>0</xdr:rowOff>
    </xdr:from>
    <xdr:to>
      <xdr:col>13</xdr:col>
      <xdr:colOff>190500</xdr:colOff>
      <xdr:row>221</xdr:row>
      <xdr:rowOff>0</xdr:rowOff>
    </xdr:to>
    <xdr:sp>
      <xdr:nvSpPr>
        <xdr:cNvPr id="21" name="Line 21"/>
        <xdr:cNvSpPr>
          <a:spLocks/>
        </xdr:cNvSpPr>
      </xdr:nvSpPr>
      <xdr:spPr>
        <a:xfrm>
          <a:off x="4914900" y="62303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247</xdr:row>
      <xdr:rowOff>0</xdr:rowOff>
    </xdr:from>
    <xdr:to>
      <xdr:col>13</xdr:col>
      <xdr:colOff>190500</xdr:colOff>
      <xdr:row>247</xdr:row>
      <xdr:rowOff>0</xdr:rowOff>
    </xdr:to>
    <xdr:sp>
      <xdr:nvSpPr>
        <xdr:cNvPr id="22" name="Line 22"/>
        <xdr:cNvSpPr>
          <a:spLocks/>
        </xdr:cNvSpPr>
      </xdr:nvSpPr>
      <xdr:spPr>
        <a:xfrm>
          <a:off x="4914900" y="69361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272</xdr:row>
      <xdr:rowOff>0</xdr:rowOff>
    </xdr:from>
    <xdr:to>
      <xdr:col>13</xdr:col>
      <xdr:colOff>190500</xdr:colOff>
      <xdr:row>272</xdr:row>
      <xdr:rowOff>0</xdr:rowOff>
    </xdr:to>
    <xdr:sp>
      <xdr:nvSpPr>
        <xdr:cNvPr id="23" name="Line 23"/>
        <xdr:cNvSpPr>
          <a:spLocks/>
        </xdr:cNvSpPr>
      </xdr:nvSpPr>
      <xdr:spPr>
        <a:xfrm>
          <a:off x="4914900" y="76161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491490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32</xdr:row>
      <xdr:rowOff>247650</xdr:rowOff>
    </xdr:from>
    <xdr:to>
      <xdr:col>13</xdr:col>
      <xdr:colOff>190500</xdr:colOff>
      <xdr:row>32</xdr:row>
      <xdr:rowOff>247650</xdr:rowOff>
    </xdr:to>
    <xdr:sp>
      <xdr:nvSpPr>
        <xdr:cNvPr id="25" name="Line 25"/>
        <xdr:cNvSpPr>
          <a:spLocks/>
        </xdr:cNvSpPr>
      </xdr:nvSpPr>
      <xdr:spPr>
        <a:xfrm>
          <a:off x="4914900" y="95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62</xdr:row>
      <xdr:rowOff>247650</xdr:rowOff>
    </xdr:from>
    <xdr:to>
      <xdr:col>13</xdr:col>
      <xdr:colOff>190500</xdr:colOff>
      <xdr:row>62</xdr:row>
      <xdr:rowOff>247650</xdr:rowOff>
    </xdr:to>
    <xdr:sp>
      <xdr:nvSpPr>
        <xdr:cNvPr id="26" name="Line 26"/>
        <xdr:cNvSpPr>
          <a:spLocks/>
        </xdr:cNvSpPr>
      </xdr:nvSpPr>
      <xdr:spPr>
        <a:xfrm>
          <a:off x="4914900" y="18059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89</xdr:row>
      <xdr:rowOff>247650</xdr:rowOff>
    </xdr:from>
    <xdr:to>
      <xdr:col>13</xdr:col>
      <xdr:colOff>190500</xdr:colOff>
      <xdr:row>89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4914900" y="25774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113</xdr:row>
      <xdr:rowOff>247650</xdr:rowOff>
    </xdr:from>
    <xdr:to>
      <xdr:col>13</xdr:col>
      <xdr:colOff>190500</xdr:colOff>
      <xdr:row>113</xdr:row>
      <xdr:rowOff>247650</xdr:rowOff>
    </xdr:to>
    <xdr:sp>
      <xdr:nvSpPr>
        <xdr:cNvPr id="28" name="Line 28"/>
        <xdr:cNvSpPr>
          <a:spLocks/>
        </xdr:cNvSpPr>
      </xdr:nvSpPr>
      <xdr:spPr>
        <a:xfrm>
          <a:off x="4914900" y="3266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139</xdr:row>
      <xdr:rowOff>247650</xdr:rowOff>
    </xdr:from>
    <xdr:to>
      <xdr:col>13</xdr:col>
      <xdr:colOff>190500</xdr:colOff>
      <xdr:row>139</xdr:row>
      <xdr:rowOff>247650</xdr:rowOff>
    </xdr:to>
    <xdr:sp>
      <xdr:nvSpPr>
        <xdr:cNvPr id="29" name="Line 29"/>
        <xdr:cNvSpPr>
          <a:spLocks/>
        </xdr:cNvSpPr>
      </xdr:nvSpPr>
      <xdr:spPr>
        <a:xfrm>
          <a:off x="4914900" y="40100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165</xdr:row>
      <xdr:rowOff>247650</xdr:rowOff>
    </xdr:from>
    <xdr:to>
      <xdr:col>13</xdr:col>
      <xdr:colOff>190500</xdr:colOff>
      <xdr:row>165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4914900" y="47539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193</xdr:row>
      <xdr:rowOff>247650</xdr:rowOff>
    </xdr:from>
    <xdr:to>
      <xdr:col>13</xdr:col>
      <xdr:colOff>190500</xdr:colOff>
      <xdr:row>193</xdr:row>
      <xdr:rowOff>247650</xdr:rowOff>
    </xdr:to>
    <xdr:sp>
      <xdr:nvSpPr>
        <xdr:cNvPr id="31" name="Line 31"/>
        <xdr:cNvSpPr>
          <a:spLocks/>
        </xdr:cNvSpPr>
      </xdr:nvSpPr>
      <xdr:spPr>
        <a:xfrm>
          <a:off x="4914900" y="55187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223</xdr:row>
      <xdr:rowOff>247650</xdr:rowOff>
    </xdr:from>
    <xdr:to>
      <xdr:col>13</xdr:col>
      <xdr:colOff>190500</xdr:colOff>
      <xdr:row>223</xdr:row>
      <xdr:rowOff>247650</xdr:rowOff>
    </xdr:to>
    <xdr:sp>
      <xdr:nvSpPr>
        <xdr:cNvPr id="32" name="Line 32"/>
        <xdr:cNvSpPr>
          <a:spLocks/>
        </xdr:cNvSpPr>
      </xdr:nvSpPr>
      <xdr:spPr>
        <a:xfrm>
          <a:off x="4914900" y="6327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249</xdr:row>
      <xdr:rowOff>247650</xdr:rowOff>
    </xdr:from>
    <xdr:to>
      <xdr:col>13</xdr:col>
      <xdr:colOff>190500</xdr:colOff>
      <xdr:row>249</xdr:row>
      <xdr:rowOff>247650</xdr:rowOff>
    </xdr:to>
    <xdr:sp>
      <xdr:nvSpPr>
        <xdr:cNvPr id="33" name="Line 33"/>
        <xdr:cNvSpPr>
          <a:spLocks/>
        </xdr:cNvSpPr>
      </xdr:nvSpPr>
      <xdr:spPr>
        <a:xfrm>
          <a:off x="4914900" y="70332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274</xdr:row>
      <xdr:rowOff>247650</xdr:rowOff>
    </xdr:from>
    <xdr:to>
      <xdr:col>13</xdr:col>
      <xdr:colOff>190500</xdr:colOff>
      <xdr:row>274</xdr:row>
      <xdr:rowOff>247650</xdr:rowOff>
    </xdr:to>
    <xdr:sp>
      <xdr:nvSpPr>
        <xdr:cNvPr id="34" name="Line 34"/>
        <xdr:cNvSpPr>
          <a:spLocks/>
        </xdr:cNvSpPr>
      </xdr:nvSpPr>
      <xdr:spPr>
        <a:xfrm>
          <a:off x="4914900" y="77133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409575</xdr:colOff>
      <xdr:row>2</xdr:row>
      <xdr:rowOff>19050</xdr:rowOff>
    </xdr:from>
    <xdr:to>
      <xdr:col>25</xdr:col>
      <xdr:colOff>428625</xdr:colOff>
      <xdr:row>17</xdr:row>
      <xdr:rowOff>142875</xdr:rowOff>
    </xdr:to>
    <xdr:graphicFrame>
      <xdr:nvGraphicFramePr>
        <xdr:cNvPr id="35" name="Chart 35"/>
        <xdr:cNvGraphicFramePr/>
      </xdr:nvGraphicFramePr>
      <xdr:xfrm>
        <a:off x="6838950" y="742950"/>
        <a:ext cx="4895850" cy="4352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352425</xdr:colOff>
      <xdr:row>32</xdr:row>
      <xdr:rowOff>28575</xdr:rowOff>
    </xdr:from>
    <xdr:to>
      <xdr:col>25</xdr:col>
      <xdr:colOff>447675</xdr:colOff>
      <xdr:row>48</xdr:row>
      <xdr:rowOff>19050</xdr:rowOff>
    </xdr:to>
    <xdr:graphicFrame>
      <xdr:nvGraphicFramePr>
        <xdr:cNvPr id="36" name="Chart 37"/>
        <xdr:cNvGraphicFramePr/>
      </xdr:nvGraphicFramePr>
      <xdr:xfrm>
        <a:off x="6781800" y="9296400"/>
        <a:ext cx="4972050" cy="449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542925</xdr:colOff>
      <xdr:row>62</xdr:row>
      <xdr:rowOff>0</xdr:rowOff>
    </xdr:from>
    <xdr:to>
      <xdr:col>25</xdr:col>
      <xdr:colOff>476250</xdr:colOff>
      <xdr:row>78</xdr:row>
      <xdr:rowOff>0</xdr:rowOff>
    </xdr:to>
    <xdr:graphicFrame>
      <xdr:nvGraphicFramePr>
        <xdr:cNvPr id="37" name="Chart 38"/>
        <xdr:cNvGraphicFramePr/>
      </xdr:nvGraphicFramePr>
      <xdr:xfrm>
        <a:off x="6972300" y="17811750"/>
        <a:ext cx="4810125" cy="4505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352425</xdr:colOff>
      <xdr:row>89</xdr:row>
      <xdr:rowOff>28575</xdr:rowOff>
    </xdr:from>
    <xdr:to>
      <xdr:col>25</xdr:col>
      <xdr:colOff>400050</xdr:colOff>
      <xdr:row>103</xdr:row>
      <xdr:rowOff>247650</xdr:rowOff>
    </xdr:to>
    <xdr:graphicFrame>
      <xdr:nvGraphicFramePr>
        <xdr:cNvPr id="38" name="Chart 39"/>
        <xdr:cNvGraphicFramePr/>
      </xdr:nvGraphicFramePr>
      <xdr:xfrm>
        <a:off x="6781800" y="25555575"/>
        <a:ext cx="4924425" cy="4171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409575</xdr:colOff>
      <xdr:row>112</xdr:row>
      <xdr:rowOff>314325</xdr:rowOff>
    </xdr:from>
    <xdr:to>
      <xdr:col>25</xdr:col>
      <xdr:colOff>542925</xdr:colOff>
      <xdr:row>128</xdr:row>
      <xdr:rowOff>114300</xdr:rowOff>
    </xdr:to>
    <xdr:graphicFrame>
      <xdr:nvGraphicFramePr>
        <xdr:cNvPr id="39" name="Chart 40"/>
        <xdr:cNvGraphicFramePr/>
      </xdr:nvGraphicFramePr>
      <xdr:xfrm>
        <a:off x="6838950" y="32375475"/>
        <a:ext cx="5010150" cy="4381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333375</xdr:colOff>
      <xdr:row>139</xdr:row>
      <xdr:rowOff>0</xdr:rowOff>
    </xdr:from>
    <xdr:to>
      <xdr:col>25</xdr:col>
      <xdr:colOff>361950</xdr:colOff>
      <xdr:row>155</xdr:row>
      <xdr:rowOff>95250</xdr:rowOff>
    </xdr:to>
    <xdr:graphicFrame>
      <xdr:nvGraphicFramePr>
        <xdr:cNvPr id="40" name="Chart 41"/>
        <xdr:cNvGraphicFramePr/>
      </xdr:nvGraphicFramePr>
      <xdr:xfrm>
        <a:off x="6762750" y="39852600"/>
        <a:ext cx="4905375" cy="4600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352425</xdr:colOff>
      <xdr:row>165</xdr:row>
      <xdr:rowOff>19050</xdr:rowOff>
    </xdr:from>
    <xdr:to>
      <xdr:col>25</xdr:col>
      <xdr:colOff>285750</xdr:colOff>
      <xdr:row>180</xdr:row>
      <xdr:rowOff>161925</xdr:rowOff>
    </xdr:to>
    <xdr:graphicFrame>
      <xdr:nvGraphicFramePr>
        <xdr:cNvPr id="41" name="Chart 42"/>
        <xdr:cNvGraphicFramePr/>
      </xdr:nvGraphicFramePr>
      <xdr:xfrm>
        <a:off x="6781800" y="47310675"/>
        <a:ext cx="4810125" cy="4200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400050</xdr:colOff>
      <xdr:row>193</xdr:row>
      <xdr:rowOff>28575</xdr:rowOff>
    </xdr:from>
    <xdr:to>
      <xdr:col>25</xdr:col>
      <xdr:colOff>409575</xdr:colOff>
      <xdr:row>211</xdr:row>
      <xdr:rowOff>28575</xdr:rowOff>
    </xdr:to>
    <xdr:graphicFrame>
      <xdr:nvGraphicFramePr>
        <xdr:cNvPr id="42" name="Chart 43"/>
        <xdr:cNvGraphicFramePr/>
      </xdr:nvGraphicFramePr>
      <xdr:xfrm>
        <a:off x="6829425" y="54968775"/>
        <a:ext cx="4886325" cy="4752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400050</xdr:colOff>
      <xdr:row>223</xdr:row>
      <xdr:rowOff>0</xdr:rowOff>
    </xdr:from>
    <xdr:to>
      <xdr:col>25</xdr:col>
      <xdr:colOff>457200</xdr:colOff>
      <xdr:row>241</xdr:row>
      <xdr:rowOff>28575</xdr:rowOff>
    </xdr:to>
    <xdr:graphicFrame>
      <xdr:nvGraphicFramePr>
        <xdr:cNvPr id="43" name="Chart 44"/>
        <xdr:cNvGraphicFramePr/>
      </xdr:nvGraphicFramePr>
      <xdr:xfrm>
        <a:off x="6829425" y="63026925"/>
        <a:ext cx="4933950" cy="4781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361950</xdr:colOff>
      <xdr:row>249</xdr:row>
      <xdr:rowOff>28575</xdr:rowOff>
    </xdr:from>
    <xdr:to>
      <xdr:col>25</xdr:col>
      <xdr:colOff>495300</xdr:colOff>
      <xdr:row>265</xdr:row>
      <xdr:rowOff>95250</xdr:rowOff>
    </xdr:to>
    <xdr:graphicFrame>
      <xdr:nvGraphicFramePr>
        <xdr:cNvPr id="44" name="Chart 45"/>
        <xdr:cNvGraphicFramePr/>
      </xdr:nvGraphicFramePr>
      <xdr:xfrm>
        <a:off x="6791325" y="70113525"/>
        <a:ext cx="5010150" cy="4305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400050</xdr:colOff>
      <xdr:row>274</xdr:row>
      <xdr:rowOff>0</xdr:rowOff>
    </xdr:from>
    <xdr:to>
      <xdr:col>25</xdr:col>
      <xdr:colOff>504825</xdr:colOff>
      <xdr:row>290</xdr:row>
      <xdr:rowOff>209550</xdr:rowOff>
    </xdr:to>
    <xdr:graphicFrame>
      <xdr:nvGraphicFramePr>
        <xdr:cNvPr id="45" name="Chart 46"/>
        <xdr:cNvGraphicFramePr/>
      </xdr:nvGraphicFramePr>
      <xdr:xfrm>
        <a:off x="6829425" y="76885800"/>
        <a:ext cx="4981575" cy="4467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299</xdr:row>
      <xdr:rowOff>19050</xdr:rowOff>
    </xdr:from>
    <xdr:to>
      <xdr:col>25</xdr:col>
      <xdr:colOff>495300</xdr:colOff>
      <xdr:row>315</xdr:row>
      <xdr:rowOff>76200</xdr:rowOff>
    </xdr:to>
    <xdr:graphicFrame>
      <xdr:nvGraphicFramePr>
        <xdr:cNvPr id="46" name="Chart 48"/>
        <xdr:cNvGraphicFramePr/>
      </xdr:nvGraphicFramePr>
      <xdr:xfrm>
        <a:off x="6810375" y="83648550"/>
        <a:ext cx="4991100" cy="44767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workbookViewId="0" topLeftCell="A1">
      <selection activeCell="C5" sqref="C5"/>
    </sheetView>
  </sheetViews>
  <sheetFormatPr defaultColWidth="9.140625" defaultRowHeight="21.75"/>
  <cols>
    <col min="1" max="1" width="7.421875" style="0" customWidth="1"/>
    <col min="2" max="2" width="26.7109375" style="0" customWidth="1"/>
    <col min="3" max="3" width="4.421875" style="16" customWidth="1"/>
    <col min="4" max="4" width="3.8515625" style="0" customWidth="1"/>
    <col min="5" max="5" width="8.140625" style="0" customWidth="1"/>
    <col min="6" max="6" width="10.140625" style="0" customWidth="1"/>
  </cols>
  <sheetData>
    <row r="1" spans="1:6" ht="21.75">
      <c r="A1" t="s">
        <v>0</v>
      </c>
      <c r="B1" t="s">
        <v>1</v>
      </c>
      <c r="C1" s="16" t="s">
        <v>2</v>
      </c>
      <c r="D1" t="s">
        <v>3</v>
      </c>
      <c r="E1" t="s">
        <v>4</v>
      </c>
      <c r="F1" t="s">
        <v>5</v>
      </c>
    </row>
    <row r="2" spans="1:6" ht="21.75">
      <c r="A2" t="s">
        <v>401</v>
      </c>
      <c r="B2" t="s">
        <v>405</v>
      </c>
      <c r="C2" s="16" t="s">
        <v>402</v>
      </c>
      <c r="D2">
        <v>1</v>
      </c>
      <c r="E2" t="s">
        <v>308</v>
      </c>
      <c r="F2" t="s">
        <v>299</v>
      </c>
    </row>
    <row r="3" spans="1:6" ht="21.75">
      <c r="A3" t="s">
        <v>403</v>
      </c>
      <c r="B3" t="s">
        <v>404</v>
      </c>
      <c r="C3" s="16" t="s">
        <v>402</v>
      </c>
      <c r="D3">
        <v>1</v>
      </c>
      <c r="E3" t="s">
        <v>308</v>
      </c>
      <c r="F3" t="s">
        <v>300</v>
      </c>
    </row>
    <row r="4" spans="1:6" ht="21.75">
      <c r="A4" t="s">
        <v>406</v>
      </c>
      <c r="B4" t="s">
        <v>407</v>
      </c>
      <c r="C4" s="16" t="s">
        <v>402</v>
      </c>
      <c r="D4">
        <v>1</v>
      </c>
      <c r="E4" t="s">
        <v>308</v>
      </c>
      <c r="F4" t="s">
        <v>301</v>
      </c>
    </row>
    <row r="5" spans="1:6" ht="21.75">
      <c r="A5" t="s">
        <v>408</v>
      </c>
      <c r="B5" t="s">
        <v>410</v>
      </c>
      <c r="C5" s="16" t="s">
        <v>402</v>
      </c>
      <c r="D5">
        <v>1</v>
      </c>
      <c r="E5" t="s">
        <v>308</v>
      </c>
      <c r="F5" t="s">
        <v>409</v>
      </c>
    </row>
    <row r="6" spans="1:6" ht="21.75">
      <c r="A6" t="s">
        <v>411</v>
      </c>
      <c r="B6" t="s">
        <v>412</v>
      </c>
      <c r="C6" s="16" t="s">
        <v>402</v>
      </c>
      <c r="D6">
        <v>1</v>
      </c>
      <c r="E6" t="s">
        <v>308</v>
      </c>
      <c r="F6" t="s">
        <v>302</v>
      </c>
    </row>
    <row r="7" spans="1:6" ht="21.75">
      <c r="A7" t="s">
        <v>413</v>
      </c>
      <c r="B7" t="s">
        <v>34</v>
      </c>
      <c r="C7" s="16" t="s">
        <v>402</v>
      </c>
      <c r="D7">
        <v>1</v>
      </c>
      <c r="E7" t="s">
        <v>308</v>
      </c>
      <c r="F7" t="s">
        <v>303</v>
      </c>
    </row>
    <row r="8" spans="1:6" ht="21.75">
      <c r="A8" t="s">
        <v>414</v>
      </c>
      <c r="B8" t="s">
        <v>415</v>
      </c>
      <c r="C8" s="16" t="s">
        <v>402</v>
      </c>
      <c r="D8">
        <v>1</v>
      </c>
      <c r="E8" t="s">
        <v>308</v>
      </c>
      <c r="F8" t="s">
        <v>300</v>
      </c>
    </row>
    <row r="9" spans="1:6" ht="21.75">
      <c r="A9" t="s">
        <v>416</v>
      </c>
      <c r="B9" t="s">
        <v>417</v>
      </c>
      <c r="C9" s="16">
        <v>1</v>
      </c>
      <c r="D9">
        <v>1</v>
      </c>
      <c r="E9" t="s">
        <v>308</v>
      </c>
      <c r="F9" t="s">
        <v>304</v>
      </c>
    </row>
    <row r="10" spans="1:6" ht="21.75">
      <c r="A10" t="s">
        <v>418</v>
      </c>
      <c r="B10" t="s">
        <v>419</v>
      </c>
      <c r="C10" s="16">
        <v>1</v>
      </c>
      <c r="D10">
        <v>1</v>
      </c>
      <c r="E10" t="s">
        <v>308</v>
      </c>
      <c r="F10" t="s">
        <v>300</v>
      </c>
    </row>
    <row r="11" spans="1:6" ht="21.75">
      <c r="A11" t="s">
        <v>420</v>
      </c>
      <c r="B11" t="s">
        <v>421</v>
      </c>
      <c r="C11" s="16">
        <v>2</v>
      </c>
      <c r="D11">
        <v>1</v>
      </c>
      <c r="E11" t="s">
        <v>308</v>
      </c>
      <c r="F11" t="s">
        <v>305</v>
      </c>
    </row>
    <row r="12" spans="1:6" ht="21.75">
      <c r="A12" t="s">
        <v>422</v>
      </c>
      <c r="B12" t="s">
        <v>423</v>
      </c>
      <c r="C12" s="16">
        <v>1</v>
      </c>
      <c r="D12">
        <v>1</v>
      </c>
      <c r="E12" t="s">
        <v>308</v>
      </c>
      <c r="F12" t="s">
        <v>306</v>
      </c>
    </row>
    <row r="13" spans="1:6" ht="21.75">
      <c r="A13" t="s">
        <v>42</v>
      </c>
      <c r="B13" t="s">
        <v>43</v>
      </c>
      <c r="C13" s="16">
        <v>1</v>
      </c>
      <c r="D13">
        <v>1</v>
      </c>
      <c r="E13" t="s">
        <v>29</v>
      </c>
      <c r="F13" t="s">
        <v>304</v>
      </c>
    </row>
    <row r="14" spans="1:6" ht="21.75">
      <c r="A14" t="s">
        <v>44</v>
      </c>
      <c r="B14" t="s">
        <v>45</v>
      </c>
      <c r="C14" s="16">
        <v>1</v>
      </c>
      <c r="D14">
        <v>1</v>
      </c>
      <c r="E14" t="s">
        <v>29</v>
      </c>
      <c r="F14" t="s">
        <v>304</v>
      </c>
    </row>
    <row r="15" spans="1:6" ht="21.75">
      <c r="A15" t="s">
        <v>14</v>
      </c>
      <c r="B15" t="s">
        <v>298</v>
      </c>
      <c r="C15" s="16">
        <v>1</v>
      </c>
      <c r="D15">
        <v>1</v>
      </c>
      <c r="E15" s="17">
        <v>3</v>
      </c>
      <c r="F15" t="s">
        <v>15</v>
      </c>
    </row>
    <row r="16" spans="1:6" ht="21.75">
      <c r="A16" t="s">
        <v>16</v>
      </c>
      <c r="B16" t="s">
        <v>17</v>
      </c>
      <c r="C16" s="16">
        <v>1</v>
      </c>
      <c r="D16">
        <v>1</v>
      </c>
      <c r="E16" s="17">
        <v>3</v>
      </c>
      <c r="F16" t="s">
        <v>15</v>
      </c>
    </row>
    <row r="17" spans="1:6" ht="21.75">
      <c r="A17" t="s">
        <v>90</v>
      </c>
      <c r="B17" t="s">
        <v>91</v>
      </c>
      <c r="C17" s="16">
        <v>1</v>
      </c>
      <c r="D17">
        <v>1</v>
      </c>
      <c r="E17" t="s">
        <v>29</v>
      </c>
      <c r="F17" t="s">
        <v>409</v>
      </c>
    </row>
    <row r="18" spans="1:6" ht="21.75">
      <c r="A18" t="s">
        <v>89</v>
      </c>
      <c r="B18" t="s">
        <v>183</v>
      </c>
      <c r="C18" s="16">
        <v>1</v>
      </c>
      <c r="D18">
        <v>1</v>
      </c>
      <c r="E18" t="s">
        <v>29</v>
      </c>
      <c r="F18" t="s">
        <v>409</v>
      </c>
    </row>
    <row r="19" spans="1:6" ht="21.75">
      <c r="A19" t="s">
        <v>123</v>
      </c>
      <c r="B19" t="s">
        <v>124</v>
      </c>
      <c r="C19" s="16">
        <v>2</v>
      </c>
      <c r="D19">
        <v>1</v>
      </c>
      <c r="E19" t="s">
        <v>29</v>
      </c>
      <c r="F19" t="s">
        <v>307</v>
      </c>
    </row>
    <row r="20" spans="1:6" ht="21.75">
      <c r="A20" t="s">
        <v>92</v>
      </c>
      <c r="B20" t="s">
        <v>93</v>
      </c>
      <c r="C20" s="16">
        <v>1</v>
      </c>
      <c r="D20">
        <v>1</v>
      </c>
      <c r="E20">
        <v>4</v>
      </c>
      <c r="F20" t="s">
        <v>409</v>
      </c>
    </row>
    <row r="21" spans="1:6" ht="21.75">
      <c r="A21" t="s">
        <v>94</v>
      </c>
      <c r="B21" t="s">
        <v>309</v>
      </c>
      <c r="C21" s="16">
        <v>1</v>
      </c>
      <c r="D21">
        <v>1</v>
      </c>
      <c r="E21">
        <v>4</v>
      </c>
      <c r="F21" t="s">
        <v>409</v>
      </c>
    </row>
    <row r="22" spans="1:6" ht="21.75">
      <c r="A22" t="s">
        <v>117</v>
      </c>
      <c r="B22" t="s">
        <v>118</v>
      </c>
      <c r="C22" s="16">
        <v>1</v>
      </c>
      <c r="D22">
        <v>1</v>
      </c>
      <c r="E22" t="s">
        <v>310</v>
      </c>
      <c r="F22" t="s">
        <v>305</v>
      </c>
    </row>
    <row r="23" spans="1:6" ht="21.75">
      <c r="A23" t="s">
        <v>103</v>
      </c>
      <c r="B23" t="s">
        <v>104</v>
      </c>
      <c r="C23" s="16">
        <v>1</v>
      </c>
      <c r="D23">
        <v>1</v>
      </c>
      <c r="E23" t="s">
        <v>310</v>
      </c>
      <c r="F23" t="s">
        <v>300</v>
      </c>
    </row>
    <row r="24" spans="1:6" ht="21.75">
      <c r="A24" t="s">
        <v>82</v>
      </c>
      <c r="B24" t="s">
        <v>83</v>
      </c>
      <c r="C24" s="16">
        <v>1</v>
      </c>
      <c r="D24">
        <v>1</v>
      </c>
      <c r="E24" t="s">
        <v>312</v>
      </c>
      <c r="F24" t="s">
        <v>302</v>
      </c>
    </row>
    <row r="25" spans="1:6" ht="21.75">
      <c r="A25" t="s">
        <v>33</v>
      </c>
      <c r="B25" t="s">
        <v>311</v>
      </c>
      <c r="C25" s="16">
        <v>1</v>
      </c>
      <c r="D25">
        <v>1</v>
      </c>
      <c r="E25" t="s">
        <v>312</v>
      </c>
      <c r="F25" t="s">
        <v>303</v>
      </c>
    </row>
    <row r="26" spans="1:6" ht="21.75">
      <c r="A26" t="s">
        <v>57</v>
      </c>
      <c r="B26" t="s">
        <v>54</v>
      </c>
      <c r="C26" s="16">
        <v>2</v>
      </c>
      <c r="D26">
        <v>2</v>
      </c>
      <c r="E26" t="s">
        <v>326</v>
      </c>
      <c r="F26" t="s">
        <v>299</v>
      </c>
    </row>
    <row r="27" spans="1:6" ht="21.75">
      <c r="A27" t="s">
        <v>108</v>
      </c>
      <c r="B27" t="s">
        <v>109</v>
      </c>
      <c r="C27" s="16">
        <v>1</v>
      </c>
      <c r="D27">
        <v>2</v>
      </c>
      <c r="E27" t="s">
        <v>326</v>
      </c>
      <c r="F27" t="s">
        <v>300</v>
      </c>
    </row>
    <row r="28" spans="1:6" ht="21.75">
      <c r="A28" t="s">
        <v>70</v>
      </c>
      <c r="B28" t="s">
        <v>313</v>
      </c>
      <c r="C28" s="16">
        <v>0.5</v>
      </c>
      <c r="D28">
        <v>2</v>
      </c>
      <c r="E28" t="s">
        <v>326</v>
      </c>
      <c r="F28" t="s">
        <v>301</v>
      </c>
    </row>
    <row r="29" spans="1:6" ht="21.75">
      <c r="A29" t="s">
        <v>98</v>
      </c>
      <c r="B29" t="s">
        <v>314</v>
      </c>
      <c r="C29" s="16">
        <v>0.5</v>
      </c>
      <c r="D29">
        <v>2</v>
      </c>
      <c r="E29" t="s">
        <v>326</v>
      </c>
      <c r="F29" t="s">
        <v>409</v>
      </c>
    </row>
    <row r="30" spans="1:6" ht="21.75">
      <c r="A30" t="s">
        <v>86</v>
      </c>
      <c r="B30" t="s">
        <v>84</v>
      </c>
      <c r="C30" s="16">
        <v>1.5</v>
      </c>
      <c r="D30">
        <v>2</v>
      </c>
      <c r="E30" t="s">
        <v>326</v>
      </c>
      <c r="F30" t="s">
        <v>302</v>
      </c>
    </row>
    <row r="31" spans="1:6" ht="21.75">
      <c r="A31" t="s">
        <v>36</v>
      </c>
      <c r="B31" t="s">
        <v>37</v>
      </c>
      <c r="C31" s="16">
        <v>1.5</v>
      </c>
      <c r="D31">
        <v>2</v>
      </c>
      <c r="E31" t="s">
        <v>326</v>
      </c>
      <c r="F31" t="s">
        <v>303</v>
      </c>
    </row>
    <row r="32" spans="1:6" ht="21.75">
      <c r="A32" t="s">
        <v>107</v>
      </c>
      <c r="B32" t="s">
        <v>315</v>
      </c>
      <c r="C32" s="16">
        <v>1</v>
      </c>
      <c r="D32">
        <v>2</v>
      </c>
      <c r="E32" t="s">
        <v>326</v>
      </c>
      <c r="F32" t="s">
        <v>300</v>
      </c>
    </row>
    <row r="33" spans="1:6" ht="21.75">
      <c r="A33" t="s">
        <v>62</v>
      </c>
      <c r="B33" t="s">
        <v>59</v>
      </c>
      <c r="C33" s="16">
        <v>0.5</v>
      </c>
      <c r="D33">
        <v>2</v>
      </c>
      <c r="E33" t="s">
        <v>326</v>
      </c>
      <c r="F33" t="s">
        <v>301</v>
      </c>
    </row>
    <row r="34" spans="1:6" ht="21.75">
      <c r="A34" t="s">
        <v>68</v>
      </c>
      <c r="B34" t="s">
        <v>61</v>
      </c>
      <c r="C34" s="16">
        <v>0.5</v>
      </c>
      <c r="D34">
        <v>2</v>
      </c>
      <c r="E34" t="s">
        <v>326</v>
      </c>
      <c r="F34" t="s">
        <v>301</v>
      </c>
    </row>
    <row r="35" spans="1:6" ht="21.75">
      <c r="A35" t="s">
        <v>18</v>
      </c>
      <c r="B35" t="s">
        <v>19</v>
      </c>
      <c r="C35" s="16">
        <v>1</v>
      </c>
      <c r="D35">
        <v>2</v>
      </c>
      <c r="E35" t="s">
        <v>20</v>
      </c>
      <c r="F35" t="s">
        <v>15</v>
      </c>
    </row>
    <row r="36" spans="1:6" ht="21.75">
      <c r="A36" t="s">
        <v>106</v>
      </c>
      <c r="B36" t="s">
        <v>105</v>
      </c>
      <c r="C36" s="16">
        <v>1</v>
      </c>
      <c r="D36">
        <v>2</v>
      </c>
      <c r="E36" t="s">
        <v>326</v>
      </c>
      <c r="F36" t="s">
        <v>300</v>
      </c>
    </row>
    <row r="37" spans="1:6" ht="21.75">
      <c r="A37" t="s">
        <v>119</v>
      </c>
      <c r="B37" t="s">
        <v>120</v>
      </c>
      <c r="C37" s="16">
        <v>2</v>
      </c>
      <c r="D37">
        <v>2</v>
      </c>
      <c r="E37" t="s">
        <v>326</v>
      </c>
      <c r="F37" t="s">
        <v>305</v>
      </c>
    </row>
    <row r="38" spans="1:6" ht="21.75">
      <c r="A38" t="s">
        <v>52</v>
      </c>
      <c r="B38" t="s">
        <v>316</v>
      </c>
      <c r="C38" s="16">
        <v>1</v>
      </c>
      <c r="D38">
        <v>2</v>
      </c>
      <c r="E38" t="s">
        <v>326</v>
      </c>
      <c r="F38" t="s">
        <v>306</v>
      </c>
    </row>
    <row r="39" spans="1:6" ht="21.75">
      <c r="A39" t="s">
        <v>317</v>
      </c>
      <c r="B39" t="s">
        <v>319</v>
      </c>
      <c r="C39" s="16">
        <v>1</v>
      </c>
      <c r="D39">
        <v>2</v>
      </c>
      <c r="E39">
        <v>4</v>
      </c>
      <c r="F39" t="s">
        <v>409</v>
      </c>
    </row>
    <row r="40" spans="1:6" ht="21.75">
      <c r="A40" t="s">
        <v>97</v>
      </c>
      <c r="B40" t="s">
        <v>318</v>
      </c>
      <c r="C40" s="16">
        <v>1</v>
      </c>
      <c r="D40">
        <v>2</v>
      </c>
      <c r="E40">
        <v>4</v>
      </c>
      <c r="F40" t="s">
        <v>409</v>
      </c>
    </row>
    <row r="41" spans="1:6" ht="21.75">
      <c r="A41" t="s">
        <v>121</v>
      </c>
      <c r="B41" t="s">
        <v>118</v>
      </c>
      <c r="C41" s="16">
        <v>1</v>
      </c>
      <c r="D41">
        <v>2</v>
      </c>
      <c r="E41">
        <v>5</v>
      </c>
      <c r="F41" t="s">
        <v>305</v>
      </c>
    </row>
    <row r="42" spans="1:6" ht="21.75">
      <c r="A42" t="s">
        <v>55</v>
      </c>
      <c r="B42" t="s">
        <v>56</v>
      </c>
      <c r="C42" s="16">
        <v>1</v>
      </c>
      <c r="D42">
        <v>2</v>
      </c>
      <c r="E42">
        <v>5</v>
      </c>
      <c r="F42" t="s">
        <v>299</v>
      </c>
    </row>
    <row r="43" spans="1:6" ht="21.75">
      <c r="A43" t="s">
        <v>125</v>
      </c>
      <c r="B43" t="s">
        <v>126</v>
      </c>
      <c r="C43" s="16">
        <v>1</v>
      </c>
      <c r="D43">
        <v>2</v>
      </c>
      <c r="E43" t="s">
        <v>327</v>
      </c>
      <c r="F43" t="s">
        <v>307</v>
      </c>
    </row>
    <row r="44" spans="1:6" ht="21.75">
      <c r="A44" t="s">
        <v>85</v>
      </c>
      <c r="B44" t="s">
        <v>320</v>
      </c>
      <c r="C44" s="16">
        <v>1</v>
      </c>
      <c r="D44">
        <v>2</v>
      </c>
      <c r="E44" t="s">
        <v>327</v>
      </c>
      <c r="F44" t="s">
        <v>302</v>
      </c>
    </row>
    <row r="45" spans="1:6" ht="21.75">
      <c r="A45" t="s">
        <v>35</v>
      </c>
      <c r="B45" t="s">
        <v>321</v>
      </c>
      <c r="C45" s="16">
        <v>1</v>
      </c>
      <c r="D45">
        <v>2</v>
      </c>
      <c r="E45" t="s">
        <v>327</v>
      </c>
      <c r="F45" t="s">
        <v>303</v>
      </c>
    </row>
    <row r="46" spans="1:6" ht="21.75">
      <c r="A46" t="s">
        <v>46</v>
      </c>
      <c r="B46" t="s">
        <v>47</v>
      </c>
      <c r="C46" s="16">
        <v>1</v>
      </c>
      <c r="D46">
        <v>2</v>
      </c>
      <c r="E46" t="s">
        <v>23</v>
      </c>
      <c r="F46" t="s">
        <v>304</v>
      </c>
    </row>
    <row r="47" spans="1:6" ht="21.75">
      <c r="A47" t="s">
        <v>26</v>
      </c>
      <c r="B47" t="s">
        <v>48</v>
      </c>
      <c r="C47" s="16">
        <v>1</v>
      </c>
      <c r="D47">
        <v>2</v>
      </c>
      <c r="E47" t="s">
        <v>23</v>
      </c>
      <c r="F47" t="s">
        <v>304</v>
      </c>
    </row>
    <row r="48" spans="1:6" ht="21.75">
      <c r="A48" t="s">
        <v>21</v>
      </c>
      <c r="B48" t="s">
        <v>22</v>
      </c>
      <c r="C48" s="16">
        <v>2</v>
      </c>
      <c r="D48">
        <v>2</v>
      </c>
      <c r="E48" t="s">
        <v>23</v>
      </c>
      <c r="F48" t="s">
        <v>15</v>
      </c>
    </row>
    <row r="49" spans="1:6" ht="21.75">
      <c r="A49" t="s">
        <v>95</v>
      </c>
      <c r="B49" t="s">
        <v>323</v>
      </c>
      <c r="C49" s="16">
        <v>1</v>
      </c>
      <c r="D49">
        <v>2</v>
      </c>
      <c r="E49" t="s">
        <v>23</v>
      </c>
      <c r="F49" t="s">
        <v>409</v>
      </c>
    </row>
    <row r="50" spans="1:6" ht="21.75">
      <c r="A50" t="s">
        <v>96</v>
      </c>
      <c r="B50" t="s">
        <v>322</v>
      </c>
      <c r="C50" s="16">
        <v>1</v>
      </c>
      <c r="D50">
        <v>2</v>
      </c>
      <c r="E50" t="s">
        <v>23</v>
      </c>
      <c r="F50" t="s">
        <v>409</v>
      </c>
    </row>
    <row r="51" spans="1:6" ht="21.75">
      <c r="A51" t="s">
        <v>28</v>
      </c>
      <c r="B51" t="s">
        <v>127</v>
      </c>
      <c r="C51" s="16">
        <v>2</v>
      </c>
      <c r="D51">
        <v>2</v>
      </c>
      <c r="E51" t="s">
        <v>23</v>
      </c>
      <c r="F51" t="s">
        <v>307</v>
      </c>
    </row>
    <row r="52" spans="1:6" ht="21.75">
      <c r="A52" t="s">
        <v>63</v>
      </c>
      <c r="B52" t="s">
        <v>324</v>
      </c>
      <c r="C52" s="16">
        <v>0.5</v>
      </c>
      <c r="D52">
        <v>2</v>
      </c>
      <c r="E52" t="s">
        <v>23</v>
      </c>
      <c r="F52" t="s">
        <v>301</v>
      </c>
    </row>
    <row r="53" spans="1:6" ht="21.75">
      <c r="A53" t="s">
        <v>66</v>
      </c>
      <c r="B53" t="s">
        <v>67</v>
      </c>
      <c r="C53" s="16">
        <v>0.5</v>
      </c>
      <c r="D53">
        <v>2</v>
      </c>
      <c r="E53" t="s">
        <v>23</v>
      </c>
      <c r="F53" t="s">
        <v>301</v>
      </c>
    </row>
    <row r="54" spans="1:6" ht="21.75">
      <c r="A54" t="s">
        <v>69</v>
      </c>
      <c r="B54" t="s">
        <v>325</v>
      </c>
      <c r="C54" s="16">
        <v>0.5</v>
      </c>
      <c r="D54">
        <v>2</v>
      </c>
      <c r="E54" t="s">
        <v>23</v>
      </c>
      <c r="F54" t="s">
        <v>301</v>
      </c>
    </row>
    <row r="55" spans="1:6" ht="21.75">
      <c r="A55" t="s">
        <v>64</v>
      </c>
      <c r="B55" t="s">
        <v>65</v>
      </c>
      <c r="C55" s="16">
        <v>0.5</v>
      </c>
      <c r="D55">
        <v>2</v>
      </c>
      <c r="E55" t="s">
        <v>23</v>
      </c>
      <c r="F55" t="s">
        <v>301</v>
      </c>
    </row>
    <row r="56" spans="1:6" ht="21.75">
      <c r="A56" t="s">
        <v>58</v>
      </c>
      <c r="B56" t="s">
        <v>54</v>
      </c>
      <c r="C56" s="16">
        <v>2</v>
      </c>
      <c r="D56">
        <v>3</v>
      </c>
      <c r="E56" t="s">
        <v>326</v>
      </c>
      <c r="F56" t="s">
        <v>299</v>
      </c>
    </row>
    <row r="57" spans="1:6" ht="21.75">
      <c r="A57" t="s">
        <v>115</v>
      </c>
      <c r="B57" t="s">
        <v>116</v>
      </c>
      <c r="C57" s="16">
        <v>1</v>
      </c>
      <c r="D57">
        <v>3</v>
      </c>
      <c r="E57" t="s">
        <v>326</v>
      </c>
      <c r="F57" t="s">
        <v>300</v>
      </c>
    </row>
    <row r="58" spans="1:6" ht="21.75">
      <c r="A58" t="s">
        <v>80</v>
      </c>
      <c r="B58" t="s">
        <v>81</v>
      </c>
      <c r="C58" s="16">
        <v>0.5</v>
      </c>
      <c r="D58">
        <v>3</v>
      </c>
      <c r="E58" t="s">
        <v>326</v>
      </c>
      <c r="F58" t="s">
        <v>301</v>
      </c>
    </row>
    <row r="59" spans="1:6" ht="21.75">
      <c r="A59" t="s">
        <v>100</v>
      </c>
      <c r="B59" t="s">
        <v>101</v>
      </c>
      <c r="C59" s="16">
        <v>0.5</v>
      </c>
      <c r="D59">
        <v>3</v>
      </c>
      <c r="E59" t="s">
        <v>326</v>
      </c>
      <c r="F59" t="s">
        <v>409</v>
      </c>
    </row>
    <row r="60" spans="1:6" ht="21.75">
      <c r="A60" t="s">
        <v>88</v>
      </c>
      <c r="B60" t="s">
        <v>84</v>
      </c>
      <c r="C60" s="16">
        <v>1.5</v>
      </c>
      <c r="D60">
        <v>3</v>
      </c>
      <c r="E60" t="s">
        <v>326</v>
      </c>
      <c r="F60" t="s">
        <v>302</v>
      </c>
    </row>
    <row r="61" spans="1:6" ht="21.75">
      <c r="A61" t="s">
        <v>111</v>
      </c>
      <c r="B61" t="s">
        <v>112</v>
      </c>
      <c r="C61" s="16">
        <v>1</v>
      </c>
      <c r="D61">
        <v>3</v>
      </c>
      <c r="E61" t="s">
        <v>326</v>
      </c>
      <c r="F61" t="s">
        <v>300</v>
      </c>
    </row>
    <row r="62" spans="1:6" ht="21.75">
      <c r="A62" t="s">
        <v>71</v>
      </c>
      <c r="B62" t="s">
        <v>59</v>
      </c>
      <c r="C62" s="16">
        <v>0.5</v>
      </c>
      <c r="D62">
        <v>3</v>
      </c>
      <c r="E62" t="s">
        <v>326</v>
      </c>
      <c r="F62" t="s">
        <v>301</v>
      </c>
    </row>
    <row r="63" spans="1:6" ht="21.75">
      <c r="A63" t="s">
        <v>77</v>
      </c>
      <c r="B63" t="s">
        <v>61</v>
      </c>
      <c r="C63" s="16">
        <v>0.5</v>
      </c>
      <c r="D63">
        <v>3</v>
      </c>
      <c r="E63" t="s">
        <v>326</v>
      </c>
      <c r="F63" t="s">
        <v>301</v>
      </c>
    </row>
    <row r="64" spans="1:6" ht="21.75">
      <c r="A64" t="s">
        <v>328</v>
      </c>
      <c r="B64" t="s">
        <v>329</v>
      </c>
      <c r="C64" s="16">
        <v>1</v>
      </c>
      <c r="D64">
        <v>3</v>
      </c>
      <c r="E64" t="s">
        <v>326</v>
      </c>
      <c r="F64" t="s">
        <v>335</v>
      </c>
    </row>
    <row r="65" spans="1:6" ht="21.75">
      <c r="A65" t="s">
        <v>110</v>
      </c>
      <c r="B65" t="s">
        <v>105</v>
      </c>
      <c r="C65" s="16">
        <v>1</v>
      </c>
      <c r="D65">
        <v>3</v>
      </c>
      <c r="E65" t="s">
        <v>326</v>
      </c>
      <c r="F65" t="s">
        <v>300</v>
      </c>
    </row>
    <row r="66" spans="1:6" ht="21.75">
      <c r="A66" t="s">
        <v>122</v>
      </c>
      <c r="B66" t="s">
        <v>330</v>
      </c>
      <c r="C66" s="16">
        <v>2</v>
      </c>
      <c r="D66">
        <v>3</v>
      </c>
      <c r="E66" t="s">
        <v>326</v>
      </c>
      <c r="F66" t="s">
        <v>305</v>
      </c>
    </row>
    <row r="67" spans="1:6" ht="21.75">
      <c r="A67" t="s">
        <v>41</v>
      </c>
      <c r="B67" t="s">
        <v>39</v>
      </c>
      <c r="C67" s="16">
        <v>1.5</v>
      </c>
      <c r="D67">
        <v>3</v>
      </c>
      <c r="E67" t="s">
        <v>20</v>
      </c>
      <c r="F67" t="s">
        <v>303</v>
      </c>
    </row>
    <row r="68" spans="1:6" ht="21.75">
      <c r="A68" t="s">
        <v>53</v>
      </c>
      <c r="B68" t="s">
        <v>331</v>
      </c>
      <c r="C68" s="16">
        <v>1</v>
      </c>
      <c r="D68">
        <v>3</v>
      </c>
      <c r="E68" t="s">
        <v>326</v>
      </c>
      <c r="F68" t="s">
        <v>306</v>
      </c>
    </row>
    <row r="69" spans="1:6" ht="21.75">
      <c r="A69" t="s">
        <v>332</v>
      </c>
      <c r="B69" t="s">
        <v>333</v>
      </c>
      <c r="C69" s="16">
        <v>1</v>
      </c>
      <c r="D69">
        <v>3</v>
      </c>
      <c r="E69" t="s">
        <v>334</v>
      </c>
      <c r="F69" t="s">
        <v>305</v>
      </c>
    </row>
    <row r="70" spans="1:6" ht="21.75">
      <c r="A70" t="s">
        <v>113</v>
      </c>
      <c r="B70" t="s">
        <v>114</v>
      </c>
      <c r="C70" s="16">
        <v>1</v>
      </c>
      <c r="D70">
        <v>3</v>
      </c>
      <c r="E70" t="s">
        <v>334</v>
      </c>
      <c r="F70" t="s">
        <v>300</v>
      </c>
    </row>
    <row r="71" spans="1:6" ht="21.75">
      <c r="A71" t="s">
        <v>87</v>
      </c>
      <c r="B71" t="s">
        <v>336</v>
      </c>
      <c r="C71" s="16">
        <v>1</v>
      </c>
      <c r="D71">
        <v>3</v>
      </c>
      <c r="E71" t="s">
        <v>327</v>
      </c>
      <c r="F71" t="s">
        <v>302</v>
      </c>
    </row>
    <row r="72" spans="1:6" ht="21.75">
      <c r="A72" t="s">
        <v>38</v>
      </c>
      <c r="B72" t="s">
        <v>39</v>
      </c>
      <c r="C72" s="16">
        <v>2.5</v>
      </c>
      <c r="D72">
        <v>3</v>
      </c>
      <c r="E72" t="s">
        <v>327</v>
      </c>
      <c r="F72" t="s">
        <v>303</v>
      </c>
    </row>
    <row r="73" spans="1:6" ht="21.75">
      <c r="A73" t="s">
        <v>40</v>
      </c>
      <c r="B73" t="s">
        <v>39</v>
      </c>
      <c r="C73" s="16">
        <v>1</v>
      </c>
      <c r="D73">
        <v>3</v>
      </c>
      <c r="E73" t="s">
        <v>337</v>
      </c>
      <c r="F73" t="s">
        <v>303</v>
      </c>
    </row>
    <row r="74" spans="1:6" ht="21.75">
      <c r="A74" t="s">
        <v>49</v>
      </c>
      <c r="B74" t="s">
        <v>50</v>
      </c>
      <c r="C74" s="16">
        <v>2</v>
      </c>
      <c r="D74">
        <v>3</v>
      </c>
      <c r="E74" t="s">
        <v>23</v>
      </c>
      <c r="F74" t="s">
        <v>304</v>
      </c>
    </row>
    <row r="75" spans="1:6" ht="21.75">
      <c r="A75" t="s">
        <v>26</v>
      </c>
      <c r="B75" t="s">
        <v>27</v>
      </c>
      <c r="C75" s="16">
        <v>1</v>
      </c>
      <c r="D75">
        <v>3</v>
      </c>
      <c r="E75" t="s">
        <v>23</v>
      </c>
      <c r="F75" t="s">
        <v>15</v>
      </c>
    </row>
    <row r="76" spans="1:6" ht="21.75">
      <c r="A76" t="s">
        <v>24</v>
      </c>
      <c r="B76" t="s">
        <v>25</v>
      </c>
      <c r="C76" s="16">
        <v>1</v>
      </c>
      <c r="D76">
        <v>3</v>
      </c>
      <c r="E76" t="s">
        <v>23</v>
      </c>
      <c r="F76" t="s">
        <v>15</v>
      </c>
    </row>
    <row r="77" spans="1:6" ht="21.75">
      <c r="A77" t="s">
        <v>99</v>
      </c>
      <c r="B77" t="s">
        <v>338</v>
      </c>
      <c r="C77" s="16">
        <v>1</v>
      </c>
      <c r="D77">
        <v>3</v>
      </c>
      <c r="E77" t="s">
        <v>23</v>
      </c>
      <c r="F77" t="s">
        <v>409</v>
      </c>
    </row>
    <row r="78" spans="1:6" ht="21.75">
      <c r="A78" t="s">
        <v>128</v>
      </c>
      <c r="B78" t="s">
        <v>339</v>
      </c>
      <c r="C78" s="16">
        <v>1</v>
      </c>
      <c r="D78">
        <v>3</v>
      </c>
      <c r="E78" t="s">
        <v>23</v>
      </c>
      <c r="F78" t="s">
        <v>409</v>
      </c>
    </row>
    <row r="79" spans="1:6" ht="21.75">
      <c r="A79" t="s">
        <v>72</v>
      </c>
      <c r="B79" t="s">
        <v>340</v>
      </c>
      <c r="C79" s="16">
        <v>0.5</v>
      </c>
      <c r="D79">
        <v>3</v>
      </c>
      <c r="E79" t="s">
        <v>23</v>
      </c>
      <c r="F79" t="s">
        <v>301</v>
      </c>
    </row>
    <row r="80" spans="1:6" ht="21.75">
      <c r="A80" t="s">
        <v>78</v>
      </c>
      <c r="B80" t="s">
        <v>79</v>
      </c>
      <c r="C80" s="16">
        <v>0.5</v>
      </c>
      <c r="D80">
        <v>3</v>
      </c>
      <c r="E80" t="s">
        <v>23</v>
      </c>
      <c r="F80" t="s">
        <v>301</v>
      </c>
    </row>
    <row r="81" spans="1:6" ht="21.75">
      <c r="A81" t="s">
        <v>73</v>
      </c>
      <c r="B81" t="s">
        <v>74</v>
      </c>
      <c r="C81" s="16">
        <v>0.5</v>
      </c>
      <c r="D81">
        <v>3</v>
      </c>
      <c r="E81" t="s">
        <v>23</v>
      </c>
      <c r="F81" t="s">
        <v>301</v>
      </c>
    </row>
    <row r="82" spans="1:6" ht="21.75">
      <c r="A82" t="s">
        <v>75</v>
      </c>
      <c r="B82" t="s">
        <v>76</v>
      </c>
      <c r="C82" s="16">
        <v>0.5</v>
      </c>
      <c r="D82">
        <v>3</v>
      </c>
      <c r="E82" t="s">
        <v>23</v>
      </c>
      <c r="F82" t="s">
        <v>301</v>
      </c>
    </row>
    <row r="83" spans="1:6" ht="21.75">
      <c r="A83" t="s">
        <v>144</v>
      </c>
      <c r="B83" t="s">
        <v>54</v>
      </c>
      <c r="C83" s="16">
        <v>1</v>
      </c>
      <c r="D83">
        <v>4</v>
      </c>
      <c r="E83" t="s">
        <v>349</v>
      </c>
      <c r="F83" t="s">
        <v>299</v>
      </c>
    </row>
    <row r="84" spans="1:6" ht="21.75">
      <c r="A84" t="s">
        <v>145</v>
      </c>
      <c r="B84" t="s">
        <v>174</v>
      </c>
      <c r="C84" s="16">
        <v>1</v>
      </c>
      <c r="D84">
        <v>4</v>
      </c>
      <c r="E84" t="s">
        <v>349</v>
      </c>
      <c r="F84" t="s">
        <v>300</v>
      </c>
    </row>
    <row r="85" spans="1:6" ht="21.75">
      <c r="A85" t="s">
        <v>146</v>
      </c>
      <c r="B85" t="s">
        <v>59</v>
      </c>
      <c r="C85" s="16">
        <v>0.5</v>
      </c>
      <c r="D85">
        <v>4</v>
      </c>
      <c r="E85" t="s">
        <v>349</v>
      </c>
      <c r="F85" t="s">
        <v>301</v>
      </c>
    </row>
    <row r="86" spans="1:6" ht="21.75">
      <c r="A86" t="s">
        <v>60</v>
      </c>
      <c r="B86" t="s">
        <v>61</v>
      </c>
      <c r="C86" s="16">
        <v>0.5</v>
      </c>
      <c r="D86">
        <v>4</v>
      </c>
      <c r="E86" t="s">
        <v>349</v>
      </c>
      <c r="F86" t="s">
        <v>301</v>
      </c>
    </row>
    <row r="87" spans="1:6" ht="21.75">
      <c r="A87" t="s">
        <v>150</v>
      </c>
      <c r="B87" t="s">
        <v>178</v>
      </c>
      <c r="C87" s="16">
        <v>1.5</v>
      </c>
      <c r="D87">
        <v>4</v>
      </c>
      <c r="E87" t="s">
        <v>350</v>
      </c>
      <c r="F87" t="s">
        <v>302</v>
      </c>
    </row>
    <row r="88" spans="1:6" ht="21.75">
      <c r="A88" t="s">
        <v>151</v>
      </c>
      <c r="B88" t="s">
        <v>341</v>
      </c>
      <c r="C88" s="16">
        <v>2</v>
      </c>
      <c r="D88">
        <v>4</v>
      </c>
      <c r="E88" t="s">
        <v>349</v>
      </c>
      <c r="F88" t="s">
        <v>306</v>
      </c>
    </row>
    <row r="89" spans="1:6" ht="21.75">
      <c r="A89" t="s">
        <v>153</v>
      </c>
      <c r="B89" t="s">
        <v>105</v>
      </c>
      <c r="C89" s="16">
        <v>1</v>
      </c>
      <c r="D89">
        <v>4</v>
      </c>
      <c r="E89" t="s">
        <v>349</v>
      </c>
      <c r="F89" t="s">
        <v>300</v>
      </c>
    </row>
    <row r="90" spans="1:6" ht="21.75">
      <c r="A90" t="s">
        <v>171</v>
      </c>
      <c r="B90" t="s">
        <v>199</v>
      </c>
      <c r="C90" s="16">
        <v>2</v>
      </c>
      <c r="D90">
        <v>4</v>
      </c>
      <c r="E90" t="s">
        <v>349</v>
      </c>
      <c r="F90" t="s">
        <v>305</v>
      </c>
    </row>
    <row r="91" spans="1:6" ht="21.75">
      <c r="A91" t="s">
        <v>41</v>
      </c>
      <c r="B91" t="s">
        <v>39</v>
      </c>
      <c r="C91" s="16">
        <v>1.5</v>
      </c>
      <c r="D91">
        <v>4</v>
      </c>
      <c r="E91" t="s">
        <v>20</v>
      </c>
      <c r="F91" t="s">
        <v>303</v>
      </c>
    </row>
    <row r="92" spans="1:6" ht="21.75">
      <c r="A92" t="s">
        <v>169</v>
      </c>
      <c r="B92" t="s">
        <v>197</v>
      </c>
      <c r="C92" s="16">
        <v>1</v>
      </c>
      <c r="D92">
        <v>4</v>
      </c>
      <c r="E92" t="s">
        <v>23</v>
      </c>
      <c r="F92" t="s">
        <v>306</v>
      </c>
    </row>
    <row r="93" spans="1:6" ht="21.75">
      <c r="A93" t="s">
        <v>14</v>
      </c>
      <c r="B93" t="s">
        <v>342</v>
      </c>
      <c r="C93" s="16">
        <v>1</v>
      </c>
      <c r="D93">
        <v>4</v>
      </c>
      <c r="E93">
        <v>2</v>
      </c>
      <c r="F93" t="s">
        <v>15</v>
      </c>
    </row>
    <row r="94" spans="1:6" ht="21.75">
      <c r="A94" t="s">
        <v>160</v>
      </c>
      <c r="B94" t="s">
        <v>188</v>
      </c>
      <c r="C94" s="16">
        <v>1</v>
      </c>
      <c r="D94">
        <v>4</v>
      </c>
      <c r="E94">
        <v>2</v>
      </c>
      <c r="F94" t="s">
        <v>15</v>
      </c>
    </row>
    <row r="95" spans="1:6" ht="21.75">
      <c r="A95" t="s">
        <v>161</v>
      </c>
      <c r="B95" t="s">
        <v>189</v>
      </c>
      <c r="C95" s="16">
        <v>1</v>
      </c>
      <c r="D95">
        <v>4</v>
      </c>
      <c r="E95">
        <v>2</v>
      </c>
      <c r="F95" t="s">
        <v>15</v>
      </c>
    </row>
    <row r="96" spans="1:6" ht="21.75">
      <c r="A96" t="s">
        <v>163</v>
      </c>
      <c r="B96" t="s">
        <v>343</v>
      </c>
      <c r="C96" s="16">
        <v>1</v>
      </c>
      <c r="D96">
        <v>4</v>
      </c>
      <c r="E96">
        <v>2</v>
      </c>
      <c r="F96" t="s">
        <v>15</v>
      </c>
    </row>
    <row r="97" spans="1:6" ht="21.75">
      <c r="A97" t="s">
        <v>158</v>
      </c>
      <c r="B97" t="s">
        <v>344</v>
      </c>
      <c r="C97" s="16">
        <v>1</v>
      </c>
      <c r="D97">
        <v>4</v>
      </c>
      <c r="E97">
        <v>3</v>
      </c>
      <c r="F97" t="s">
        <v>409</v>
      </c>
    </row>
    <row r="98" spans="1:6" ht="21.75">
      <c r="A98" t="s">
        <v>159</v>
      </c>
      <c r="B98" t="s">
        <v>186</v>
      </c>
      <c r="C98" s="16">
        <v>1</v>
      </c>
      <c r="D98">
        <v>4</v>
      </c>
      <c r="E98">
        <v>3</v>
      </c>
      <c r="F98" t="s">
        <v>409</v>
      </c>
    </row>
    <row r="99" spans="1:6" ht="21.75">
      <c r="A99" t="s">
        <v>157</v>
      </c>
      <c r="B99" t="s">
        <v>184</v>
      </c>
      <c r="C99" s="16">
        <v>1</v>
      </c>
      <c r="D99">
        <v>4</v>
      </c>
      <c r="E99">
        <v>3</v>
      </c>
      <c r="F99" t="s">
        <v>409</v>
      </c>
    </row>
    <row r="100" spans="1:6" ht="21.75">
      <c r="A100" t="s">
        <v>230</v>
      </c>
      <c r="B100" t="s">
        <v>345</v>
      </c>
      <c r="C100" s="16">
        <v>1</v>
      </c>
      <c r="D100">
        <v>4</v>
      </c>
      <c r="E100">
        <v>3</v>
      </c>
      <c r="F100" t="s">
        <v>409</v>
      </c>
    </row>
    <row r="101" spans="1:6" ht="21.75">
      <c r="A101" t="s">
        <v>172</v>
      </c>
      <c r="B101" t="s">
        <v>346</v>
      </c>
      <c r="C101" s="16">
        <v>1</v>
      </c>
      <c r="D101">
        <v>4</v>
      </c>
      <c r="E101" t="s">
        <v>334</v>
      </c>
      <c r="F101" t="s">
        <v>305</v>
      </c>
    </row>
    <row r="102" spans="1:6" ht="21.75">
      <c r="A102" t="s">
        <v>173</v>
      </c>
      <c r="B102" t="s">
        <v>347</v>
      </c>
      <c r="C102" s="16">
        <v>1</v>
      </c>
      <c r="D102">
        <v>4</v>
      </c>
      <c r="E102" t="s">
        <v>334</v>
      </c>
      <c r="F102" t="s">
        <v>305</v>
      </c>
    </row>
    <row r="103" spans="1:6" ht="21.75">
      <c r="A103" t="s">
        <v>154</v>
      </c>
      <c r="B103" t="s">
        <v>181</v>
      </c>
      <c r="C103" s="16">
        <v>1</v>
      </c>
      <c r="D103">
        <v>4</v>
      </c>
      <c r="E103" t="s">
        <v>334</v>
      </c>
      <c r="F103" t="s">
        <v>300</v>
      </c>
    </row>
    <row r="104" spans="1:6" ht="21.75">
      <c r="A104" t="s">
        <v>152</v>
      </c>
      <c r="B104" t="s">
        <v>180</v>
      </c>
      <c r="C104" s="16">
        <v>1</v>
      </c>
      <c r="D104">
        <v>4</v>
      </c>
      <c r="E104" t="s">
        <v>334</v>
      </c>
      <c r="F104" t="s">
        <v>299</v>
      </c>
    </row>
    <row r="105" spans="1:6" ht="21.75">
      <c r="A105" t="s">
        <v>51</v>
      </c>
      <c r="B105" t="s">
        <v>195</v>
      </c>
      <c r="C105" s="16">
        <v>1</v>
      </c>
      <c r="D105">
        <v>4</v>
      </c>
      <c r="E105" t="s">
        <v>351</v>
      </c>
      <c r="F105" t="s">
        <v>307</v>
      </c>
    </row>
    <row r="106" spans="1:6" ht="21.75">
      <c r="A106" t="s">
        <v>38</v>
      </c>
      <c r="B106" t="s">
        <v>348</v>
      </c>
      <c r="C106" s="16">
        <v>2.5</v>
      </c>
      <c r="D106">
        <v>4</v>
      </c>
      <c r="E106" t="s">
        <v>352</v>
      </c>
      <c r="F106" t="s">
        <v>303</v>
      </c>
    </row>
    <row r="107" spans="1:6" ht="21.75">
      <c r="A107" t="s">
        <v>147</v>
      </c>
      <c r="B107" t="s">
        <v>175</v>
      </c>
      <c r="C107" s="16">
        <v>2</v>
      </c>
      <c r="D107">
        <v>4</v>
      </c>
      <c r="E107" t="s">
        <v>353</v>
      </c>
      <c r="F107" t="s">
        <v>302</v>
      </c>
    </row>
    <row r="108" spans="1:6" ht="21.75">
      <c r="A108" t="s">
        <v>148</v>
      </c>
      <c r="B108" t="s">
        <v>176</v>
      </c>
      <c r="C108" s="16">
        <v>2</v>
      </c>
      <c r="D108">
        <v>4</v>
      </c>
      <c r="E108" t="s">
        <v>353</v>
      </c>
      <c r="F108" t="s">
        <v>302</v>
      </c>
    </row>
    <row r="109" spans="1:6" ht="21.75">
      <c r="A109" t="s">
        <v>149</v>
      </c>
      <c r="B109" t="s">
        <v>177</v>
      </c>
      <c r="C109" s="16">
        <v>2</v>
      </c>
      <c r="D109">
        <v>4</v>
      </c>
      <c r="E109" t="s">
        <v>353</v>
      </c>
      <c r="F109" t="s">
        <v>302</v>
      </c>
    </row>
    <row r="110" spans="1:6" ht="21.75">
      <c r="A110" t="s">
        <v>205</v>
      </c>
      <c r="B110" t="s">
        <v>54</v>
      </c>
      <c r="C110" s="16">
        <v>1</v>
      </c>
      <c r="D110">
        <v>5</v>
      </c>
      <c r="E110" t="s">
        <v>349</v>
      </c>
      <c r="F110" t="s">
        <v>299</v>
      </c>
    </row>
    <row r="111" spans="1:6" ht="21.75">
      <c r="A111" t="s">
        <v>206</v>
      </c>
      <c r="B111" t="s">
        <v>174</v>
      </c>
      <c r="C111" s="16">
        <v>1</v>
      </c>
      <c r="D111">
        <v>5</v>
      </c>
      <c r="E111" t="s">
        <v>349</v>
      </c>
      <c r="F111" t="s">
        <v>300</v>
      </c>
    </row>
    <row r="112" spans="1:6" ht="21.75">
      <c r="A112" t="s">
        <v>207</v>
      </c>
      <c r="B112" t="s">
        <v>59</v>
      </c>
      <c r="C112" s="16">
        <v>0.5</v>
      </c>
      <c r="D112">
        <v>5</v>
      </c>
      <c r="E112" t="s">
        <v>349</v>
      </c>
      <c r="F112" t="s">
        <v>301</v>
      </c>
    </row>
    <row r="113" spans="1:6" ht="21.75">
      <c r="A113" t="s">
        <v>68</v>
      </c>
      <c r="B113" t="s">
        <v>61</v>
      </c>
      <c r="C113" s="16">
        <v>0.5</v>
      </c>
      <c r="D113">
        <v>5</v>
      </c>
      <c r="E113" t="s">
        <v>349</v>
      </c>
      <c r="F113" t="s">
        <v>301</v>
      </c>
    </row>
    <row r="114" spans="1:6" ht="21.75">
      <c r="A114" t="s">
        <v>354</v>
      </c>
      <c r="B114" t="s">
        <v>355</v>
      </c>
      <c r="C114" s="16">
        <v>1.5</v>
      </c>
      <c r="D114">
        <v>5</v>
      </c>
      <c r="E114" t="s">
        <v>20</v>
      </c>
      <c r="F114" t="s">
        <v>302</v>
      </c>
    </row>
    <row r="115" spans="1:6" ht="21.75">
      <c r="A115" t="s">
        <v>208</v>
      </c>
      <c r="B115" t="s">
        <v>235</v>
      </c>
      <c r="C115" s="16">
        <v>2</v>
      </c>
      <c r="D115">
        <v>5</v>
      </c>
      <c r="E115" t="s">
        <v>349</v>
      </c>
      <c r="F115" t="s">
        <v>306</v>
      </c>
    </row>
    <row r="116" spans="1:6" ht="21.75">
      <c r="A116" t="s">
        <v>211</v>
      </c>
      <c r="B116" t="s">
        <v>105</v>
      </c>
      <c r="C116" s="16">
        <v>1</v>
      </c>
      <c r="D116">
        <v>5</v>
      </c>
      <c r="E116" t="s">
        <v>349</v>
      </c>
      <c r="F116" t="s">
        <v>300</v>
      </c>
    </row>
    <row r="117" spans="1:6" ht="21.75">
      <c r="A117" t="s">
        <v>231</v>
      </c>
      <c r="B117" t="s">
        <v>254</v>
      </c>
      <c r="C117" s="16">
        <v>2</v>
      </c>
      <c r="D117">
        <v>5</v>
      </c>
      <c r="E117" t="s">
        <v>349</v>
      </c>
      <c r="F117" t="s">
        <v>305</v>
      </c>
    </row>
    <row r="118" spans="1:6" ht="21.75">
      <c r="A118" t="s">
        <v>224</v>
      </c>
      <c r="B118" t="s">
        <v>39</v>
      </c>
      <c r="C118" s="16">
        <v>1.5</v>
      </c>
      <c r="D118">
        <v>5</v>
      </c>
      <c r="E118" t="s">
        <v>20</v>
      </c>
      <c r="F118" t="s">
        <v>303</v>
      </c>
    </row>
    <row r="119" spans="1:6" ht="21.75">
      <c r="A119" t="s">
        <v>230</v>
      </c>
      <c r="B119" t="s">
        <v>345</v>
      </c>
      <c r="C119" s="16">
        <v>2</v>
      </c>
      <c r="D119">
        <v>5</v>
      </c>
      <c r="E119" t="s">
        <v>29</v>
      </c>
      <c r="F119" t="s">
        <v>335</v>
      </c>
    </row>
    <row r="120" spans="1:6" ht="21.75">
      <c r="A120" t="s">
        <v>215</v>
      </c>
      <c r="B120" t="s">
        <v>356</v>
      </c>
      <c r="C120" s="16">
        <v>1</v>
      </c>
      <c r="D120">
        <v>5</v>
      </c>
      <c r="E120">
        <v>3</v>
      </c>
      <c r="F120" t="s">
        <v>409</v>
      </c>
    </row>
    <row r="121" spans="1:6" ht="21.75">
      <c r="A121" t="s">
        <v>218</v>
      </c>
      <c r="B121" t="s">
        <v>357</v>
      </c>
      <c r="C121" s="16">
        <v>1</v>
      </c>
      <c r="D121">
        <v>5</v>
      </c>
      <c r="E121">
        <v>3</v>
      </c>
      <c r="F121" t="s">
        <v>409</v>
      </c>
    </row>
    <row r="122" spans="1:6" ht="21.75">
      <c r="A122" t="s">
        <v>216</v>
      </c>
      <c r="B122" t="s">
        <v>241</v>
      </c>
      <c r="C122" s="16">
        <v>1</v>
      </c>
      <c r="D122">
        <v>5</v>
      </c>
      <c r="E122">
        <v>3</v>
      </c>
      <c r="F122" t="s">
        <v>409</v>
      </c>
    </row>
    <row r="123" spans="1:6" ht="21.75">
      <c r="A123" t="s">
        <v>219</v>
      </c>
      <c r="B123" t="s">
        <v>244</v>
      </c>
      <c r="C123" s="16">
        <v>1</v>
      </c>
      <c r="D123">
        <v>5</v>
      </c>
      <c r="E123">
        <v>3</v>
      </c>
      <c r="F123" t="s">
        <v>409</v>
      </c>
    </row>
    <row r="124" spans="1:6" ht="21.75">
      <c r="A124" t="s">
        <v>217</v>
      </c>
      <c r="B124" t="s">
        <v>242</v>
      </c>
      <c r="C124" s="16">
        <v>1</v>
      </c>
      <c r="D124">
        <v>5</v>
      </c>
      <c r="E124">
        <v>3</v>
      </c>
      <c r="F124" t="s">
        <v>409</v>
      </c>
    </row>
    <row r="125" spans="1:6" ht="21.75">
      <c r="A125" t="s">
        <v>232</v>
      </c>
      <c r="B125" t="s">
        <v>118</v>
      </c>
      <c r="C125" s="16">
        <v>1</v>
      </c>
      <c r="D125">
        <v>5</v>
      </c>
      <c r="E125" t="s">
        <v>334</v>
      </c>
      <c r="F125" t="s">
        <v>305</v>
      </c>
    </row>
    <row r="126" spans="1:6" ht="21.75">
      <c r="A126" t="s">
        <v>233</v>
      </c>
      <c r="B126" t="s">
        <v>347</v>
      </c>
      <c r="C126" s="16">
        <v>1</v>
      </c>
      <c r="D126">
        <v>5</v>
      </c>
      <c r="E126" t="s">
        <v>334</v>
      </c>
      <c r="F126" t="s">
        <v>305</v>
      </c>
    </row>
    <row r="127" spans="1:6" ht="21.75">
      <c r="A127" t="s">
        <v>212</v>
      </c>
      <c r="B127" t="s">
        <v>358</v>
      </c>
      <c r="C127" s="16">
        <v>1</v>
      </c>
      <c r="D127">
        <v>5</v>
      </c>
      <c r="E127" t="s">
        <v>334</v>
      </c>
      <c r="F127" t="s">
        <v>300</v>
      </c>
    </row>
    <row r="128" spans="1:6" ht="21.75">
      <c r="A128" t="s">
        <v>210</v>
      </c>
      <c r="B128" t="s">
        <v>237</v>
      </c>
      <c r="C128" s="16">
        <v>1</v>
      </c>
      <c r="D128">
        <v>5</v>
      </c>
      <c r="E128" t="s">
        <v>334</v>
      </c>
      <c r="F128" t="s">
        <v>299</v>
      </c>
    </row>
    <row r="129" spans="1:6" ht="21.75">
      <c r="A129" t="s">
        <v>209</v>
      </c>
      <c r="B129" t="s">
        <v>236</v>
      </c>
      <c r="C129" s="16">
        <v>1</v>
      </c>
      <c r="D129">
        <v>5</v>
      </c>
      <c r="E129" t="s">
        <v>334</v>
      </c>
      <c r="F129" t="s">
        <v>299</v>
      </c>
    </row>
    <row r="130" spans="1:6" ht="21.75">
      <c r="A130" t="s">
        <v>220</v>
      </c>
      <c r="B130" t="s">
        <v>245</v>
      </c>
      <c r="C130" s="16">
        <v>2</v>
      </c>
      <c r="D130">
        <v>5</v>
      </c>
      <c r="E130" t="s">
        <v>352</v>
      </c>
      <c r="F130" t="s">
        <v>302</v>
      </c>
    </row>
    <row r="131" spans="1:6" ht="21.75">
      <c r="A131" t="s">
        <v>221</v>
      </c>
      <c r="B131" t="s">
        <v>246</v>
      </c>
      <c r="C131" s="16">
        <v>2</v>
      </c>
      <c r="D131">
        <v>5</v>
      </c>
      <c r="E131" t="s">
        <v>352</v>
      </c>
      <c r="F131" t="s">
        <v>302</v>
      </c>
    </row>
    <row r="132" spans="1:6" ht="21.75">
      <c r="A132" t="s">
        <v>222</v>
      </c>
      <c r="B132" t="s">
        <v>247</v>
      </c>
      <c r="C132" s="16">
        <v>2</v>
      </c>
      <c r="D132">
        <v>5</v>
      </c>
      <c r="E132" t="s">
        <v>352</v>
      </c>
      <c r="F132" t="s">
        <v>302</v>
      </c>
    </row>
    <row r="133" spans="1:6" ht="21.75">
      <c r="A133" t="s">
        <v>26</v>
      </c>
      <c r="B133" t="s">
        <v>249</v>
      </c>
      <c r="C133" s="16">
        <v>1</v>
      </c>
      <c r="D133">
        <v>5</v>
      </c>
      <c r="E133" t="s">
        <v>29</v>
      </c>
      <c r="F133" t="s">
        <v>304</v>
      </c>
    </row>
    <row r="134" spans="1:6" ht="21.75">
      <c r="A134" t="s">
        <v>226</v>
      </c>
      <c r="B134" t="s">
        <v>48</v>
      </c>
      <c r="C134" s="16">
        <v>1</v>
      </c>
      <c r="D134">
        <v>5</v>
      </c>
      <c r="E134" t="s">
        <v>29</v>
      </c>
      <c r="F134" t="s">
        <v>304</v>
      </c>
    </row>
    <row r="135" spans="1:6" ht="21.75">
      <c r="A135" t="s">
        <v>49</v>
      </c>
      <c r="B135" t="s">
        <v>252</v>
      </c>
      <c r="C135" s="16">
        <v>1</v>
      </c>
      <c r="D135">
        <v>5</v>
      </c>
      <c r="E135" t="s">
        <v>29</v>
      </c>
      <c r="F135" t="s">
        <v>304</v>
      </c>
    </row>
    <row r="136" spans="1:6" ht="21.75">
      <c r="A136" t="s">
        <v>227</v>
      </c>
      <c r="B136" t="s">
        <v>250</v>
      </c>
      <c r="C136" s="16">
        <v>1</v>
      </c>
      <c r="D136">
        <v>5</v>
      </c>
      <c r="E136" t="s">
        <v>29</v>
      </c>
      <c r="F136" t="s">
        <v>304</v>
      </c>
    </row>
    <row r="137" spans="1:6" ht="21.75">
      <c r="A137" t="s">
        <v>225</v>
      </c>
      <c r="B137" t="s">
        <v>359</v>
      </c>
      <c r="C137" s="16">
        <v>2</v>
      </c>
      <c r="D137">
        <v>5</v>
      </c>
      <c r="E137" t="s">
        <v>29</v>
      </c>
      <c r="F137" t="s">
        <v>15</v>
      </c>
    </row>
    <row r="138" spans="1:6" ht="21.75">
      <c r="A138" t="s">
        <v>28</v>
      </c>
      <c r="B138" t="s">
        <v>360</v>
      </c>
      <c r="C138" s="16">
        <v>1</v>
      </c>
      <c r="D138">
        <v>5</v>
      </c>
      <c r="E138" t="s">
        <v>29</v>
      </c>
      <c r="F138" t="s">
        <v>15</v>
      </c>
    </row>
    <row r="139" spans="1:6" ht="21.75">
      <c r="A139" t="s">
        <v>229</v>
      </c>
      <c r="B139" t="s">
        <v>253</v>
      </c>
      <c r="C139" s="16">
        <v>1</v>
      </c>
      <c r="D139">
        <v>5</v>
      </c>
      <c r="E139" t="s">
        <v>29</v>
      </c>
      <c r="F139" t="s">
        <v>409</v>
      </c>
    </row>
    <row r="140" spans="1:6" ht="21.75">
      <c r="A140" t="s">
        <v>213</v>
      </c>
      <c r="B140" t="s">
        <v>361</v>
      </c>
      <c r="C140" s="16">
        <v>1</v>
      </c>
      <c r="D140">
        <v>5</v>
      </c>
      <c r="E140" t="s">
        <v>29</v>
      </c>
      <c r="F140" t="s">
        <v>409</v>
      </c>
    </row>
    <row r="141" spans="1:6" ht="21.75">
      <c r="A141" t="s">
        <v>214</v>
      </c>
      <c r="B141" t="s">
        <v>102</v>
      </c>
      <c r="C141" s="16">
        <v>1</v>
      </c>
      <c r="D141">
        <v>5</v>
      </c>
      <c r="E141" t="s">
        <v>29</v>
      </c>
      <c r="F141" t="s">
        <v>409</v>
      </c>
    </row>
    <row r="142" spans="1:6" ht="21.75">
      <c r="A142" t="s">
        <v>228</v>
      </c>
      <c r="B142" t="s">
        <v>251</v>
      </c>
      <c r="C142" s="16">
        <v>2</v>
      </c>
      <c r="D142">
        <v>5</v>
      </c>
      <c r="E142" t="s">
        <v>29</v>
      </c>
      <c r="F142" t="s">
        <v>307</v>
      </c>
    </row>
    <row r="143" spans="1:6" ht="21.75">
      <c r="A143" t="s">
        <v>51</v>
      </c>
      <c r="B143" t="s">
        <v>195</v>
      </c>
      <c r="C143" s="16">
        <v>1</v>
      </c>
      <c r="D143">
        <v>5</v>
      </c>
      <c r="E143" t="s">
        <v>29</v>
      </c>
      <c r="F143" t="s">
        <v>307</v>
      </c>
    </row>
    <row r="144" spans="1:6" ht="21.75">
      <c r="A144" t="s">
        <v>255</v>
      </c>
      <c r="B144" t="s">
        <v>54</v>
      </c>
      <c r="C144" s="16">
        <v>1</v>
      </c>
      <c r="D144">
        <v>6</v>
      </c>
      <c r="E144" t="s">
        <v>350</v>
      </c>
      <c r="F144" t="s">
        <v>299</v>
      </c>
    </row>
    <row r="145" spans="1:6" ht="21.75">
      <c r="A145" t="s">
        <v>256</v>
      </c>
      <c r="B145" t="s">
        <v>174</v>
      </c>
      <c r="C145" s="16">
        <v>1</v>
      </c>
      <c r="D145">
        <v>6</v>
      </c>
      <c r="E145" t="s">
        <v>350</v>
      </c>
      <c r="F145" t="s">
        <v>300</v>
      </c>
    </row>
    <row r="146" spans="1:6" ht="21.75">
      <c r="A146" t="s">
        <v>257</v>
      </c>
      <c r="B146" t="s">
        <v>59</v>
      </c>
      <c r="C146" s="16">
        <v>0.5</v>
      </c>
      <c r="D146">
        <v>6</v>
      </c>
      <c r="E146" t="s">
        <v>350</v>
      </c>
      <c r="F146" t="s">
        <v>301</v>
      </c>
    </row>
    <row r="147" spans="1:6" ht="21.75">
      <c r="A147" t="s">
        <v>77</v>
      </c>
      <c r="B147" t="s">
        <v>61</v>
      </c>
      <c r="C147" s="16">
        <v>0.5</v>
      </c>
      <c r="D147">
        <v>6</v>
      </c>
      <c r="E147" t="s">
        <v>350</v>
      </c>
      <c r="F147" t="s">
        <v>301</v>
      </c>
    </row>
    <row r="148" spans="1:6" ht="21.75">
      <c r="A148" t="s">
        <v>258</v>
      </c>
      <c r="B148" t="s">
        <v>362</v>
      </c>
      <c r="C148" s="16">
        <v>2</v>
      </c>
      <c r="D148">
        <v>6</v>
      </c>
      <c r="E148" t="s">
        <v>350</v>
      </c>
      <c r="F148" t="s">
        <v>306</v>
      </c>
    </row>
    <row r="149" spans="1:6" ht="21.75">
      <c r="A149" t="s">
        <v>262</v>
      </c>
      <c r="B149" t="s">
        <v>105</v>
      </c>
      <c r="C149" s="16">
        <v>1</v>
      </c>
      <c r="D149">
        <v>6</v>
      </c>
      <c r="E149" t="s">
        <v>350</v>
      </c>
      <c r="F149" t="s">
        <v>300</v>
      </c>
    </row>
    <row r="150" spans="1:6" ht="21.75">
      <c r="A150" t="s">
        <v>278</v>
      </c>
      <c r="B150" t="s">
        <v>297</v>
      </c>
      <c r="C150" s="16">
        <v>2</v>
      </c>
      <c r="D150">
        <v>6</v>
      </c>
      <c r="E150" t="s">
        <v>350</v>
      </c>
      <c r="F150" t="s">
        <v>305</v>
      </c>
    </row>
    <row r="151" spans="1:6" ht="21.75">
      <c r="A151" t="s">
        <v>82</v>
      </c>
      <c r="B151" t="s">
        <v>355</v>
      </c>
      <c r="C151" s="16">
        <v>1.5</v>
      </c>
      <c r="D151">
        <v>6</v>
      </c>
      <c r="E151" t="s">
        <v>23</v>
      </c>
      <c r="F151" t="s">
        <v>302</v>
      </c>
    </row>
    <row r="152" spans="1:6" ht="21.75">
      <c r="A152" t="s">
        <v>268</v>
      </c>
      <c r="B152" t="s">
        <v>39</v>
      </c>
      <c r="C152" s="16">
        <v>1.5</v>
      </c>
      <c r="D152">
        <v>6</v>
      </c>
      <c r="E152">
        <v>3</v>
      </c>
      <c r="F152" t="s">
        <v>303</v>
      </c>
    </row>
    <row r="153" spans="1:6" ht="21.75">
      <c r="A153" t="s">
        <v>279</v>
      </c>
      <c r="B153" t="s">
        <v>364</v>
      </c>
      <c r="C153" s="16">
        <v>1</v>
      </c>
      <c r="D153">
        <v>6</v>
      </c>
      <c r="E153">
        <v>3</v>
      </c>
      <c r="F153" t="s">
        <v>305</v>
      </c>
    </row>
    <row r="154" spans="1:6" ht="21.75">
      <c r="A154" t="s">
        <v>280</v>
      </c>
      <c r="B154" t="s">
        <v>365</v>
      </c>
      <c r="C154" s="16">
        <v>1</v>
      </c>
      <c r="D154">
        <v>6</v>
      </c>
      <c r="E154">
        <v>3</v>
      </c>
      <c r="F154" t="s">
        <v>305</v>
      </c>
    </row>
    <row r="155" spans="1:6" ht="21.75">
      <c r="A155" t="s">
        <v>261</v>
      </c>
      <c r="B155" t="s">
        <v>283</v>
      </c>
      <c r="C155" s="16">
        <v>1</v>
      </c>
      <c r="D155">
        <v>6</v>
      </c>
      <c r="E155">
        <v>3</v>
      </c>
      <c r="F155" t="s">
        <v>300</v>
      </c>
    </row>
    <row r="156" spans="1:6" ht="21.75">
      <c r="A156" t="s">
        <v>260</v>
      </c>
      <c r="B156" t="s">
        <v>282</v>
      </c>
      <c r="C156" s="16">
        <v>1</v>
      </c>
      <c r="D156">
        <v>6</v>
      </c>
      <c r="E156">
        <v>3</v>
      </c>
      <c r="F156" t="s">
        <v>299</v>
      </c>
    </row>
    <row r="157" spans="1:6" ht="21.75">
      <c r="A157" t="s">
        <v>259</v>
      </c>
      <c r="B157" t="s">
        <v>366</v>
      </c>
      <c r="C157" s="16">
        <v>1</v>
      </c>
      <c r="D157">
        <v>6</v>
      </c>
      <c r="E157">
        <v>3</v>
      </c>
      <c r="F157" t="s">
        <v>299</v>
      </c>
    </row>
    <row r="158" spans="1:6" ht="21.75">
      <c r="A158" t="s">
        <v>266</v>
      </c>
      <c r="B158" t="s">
        <v>39</v>
      </c>
      <c r="C158" s="16">
        <v>2.5</v>
      </c>
      <c r="D158">
        <v>6</v>
      </c>
      <c r="E158" t="s">
        <v>351</v>
      </c>
      <c r="F158" t="s">
        <v>303</v>
      </c>
    </row>
    <row r="159" spans="1:6" ht="21.75">
      <c r="A159" t="s">
        <v>267</v>
      </c>
      <c r="B159" t="s">
        <v>39</v>
      </c>
      <c r="C159" s="16">
        <v>0.5</v>
      </c>
      <c r="D159">
        <v>6</v>
      </c>
      <c r="E159" t="s">
        <v>367</v>
      </c>
      <c r="F159" t="s">
        <v>303</v>
      </c>
    </row>
    <row r="160" spans="1:6" ht="21.75">
      <c r="A160" t="s">
        <v>265</v>
      </c>
      <c r="B160" t="s">
        <v>287</v>
      </c>
      <c r="C160" s="16">
        <v>2</v>
      </c>
      <c r="D160">
        <v>6</v>
      </c>
      <c r="E160" t="s">
        <v>368</v>
      </c>
      <c r="F160" t="s">
        <v>302</v>
      </c>
    </row>
    <row r="161" spans="1:6" ht="21.75">
      <c r="A161" t="s">
        <v>363</v>
      </c>
      <c r="B161" t="s">
        <v>288</v>
      </c>
      <c r="C161" s="16">
        <v>1.5</v>
      </c>
      <c r="D161">
        <v>6</v>
      </c>
      <c r="E161" t="s">
        <v>369</v>
      </c>
      <c r="F161" t="s">
        <v>302</v>
      </c>
    </row>
    <row r="162" spans="1:6" ht="21.75">
      <c r="A162" t="s">
        <v>272</v>
      </c>
      <c r="B162" t="s">
        <v>291</v>
      </c>
      <c r="C162" s="16">
        <v>2</v>
      </c>
      <c r="D162">
        <v>6</v>
      </c>
      <c r="E162" t="s">
        <v>29</v>
      </c>
      <c r="F162" t="s">
        <v>304</v>
      </c>
    </row>
    <row r="163" spans="1:6" ht="21.75">
      <c r="A163" t="s">
        <v>273</v>
      </c>
      <c r="B163" t="s">
        <v>292</v>
      </c>
      <c r="C163" s="16">
        <v>1</v>
      </c>
      <c r="D163">
        <v>6</v>
      </c>
      <c r="E163" t="s">
        <v>29</v>
      </c>
      <c r="F163" t="s">
        <v>304</v>
      </c>
    </row>
    <row r="164" spans="1:6" ht="21.75">
      <c r="A164" t="s">
        <v>275</v>
      </c>
      <c r="B164" t="s">
        <v>294</v>
      </c>
      <c r="C164" s="16">
        <v>1</v>
      </c>
      <c r="D164">
        <v>6</v>
      </c>
      <c r="E164" t="s">
        <v>29</v>
      </c>
      <c r="F164" t="s">
        <v>304</v>
      </c>
    </row>
    <row r="165" spans="1:6" ht="21.75">
      <c r="A165" t="s">
        <v>163</v>
      </c>
      <c r="B165" t="s">
        <v>45</v>
      </c>
      <c r="C165" s="16">
        <v>1</v>
      </c>
      <c r="D165">
        <v>6</v>
      </c>
      <c r="E165" t="s">
        <v>29</v>
      </c>
      <c r="F165" t="s">
        <v>304</v>
      </c>
    </row>
    <row r="166" spans="1:6" ht="21.75">
      <c r="A166" t="s">
        <v>276</v>
      </c>
      <c r="B166" t="s">
        <v>295</v>
      </c>
      <c r="C166" s="16">
        <v>1</v>
      </c>
      <c r="D166">
        <v>6</v>
      </c>
      <c r="E166" t="s">
        <v>29</v>
      </c>
      <c r="F166" t="s">
        <v>304</v>
      </c>
    </row>
    <row r="167" spans="1:6" ht="21.75">
      <c r="A167" t="s">
        <v>269</v>
      </c>
      <c r="B167" t="s">
        <v>289</v>
      </c>
      <c r="C167" s="16">
        <v>1</v>
      </c>
      <c r="D167">
        <v>6</v>
      </c>
      <c r="E167" t="s">
        <v>29</v>
      </c>
      <c r="F167" t="s">
        <v>15</v>
      </c>
    </row>
    <row r="168" spans="1:6" ht="21.75">
      <c r="A168" t="s">
        <v>274</v>
      </c>
      <c r="B168" t="s">
        <v>293</v>
      </c>
      <c r="C168" s="16">
        <v>2</v>
      </c>
      <c r="D168">
        <v>6</v>
      </c>
      <c r="E168" t="s">
        <v>29</v>
      </c>
      <c r="F168" t="s">
        <v>15</v>
      </c>
    </row>
    <row r="169" spans="1:6" ht="21.75">
      <c r="A169" t="s">
        <v>270</v>
      </c>
      <c r="B169" t="s">
        <v>370</v>
      </c>
      <c r="C169" s="16">
        <v>2</v>
      </c>
      <c r="D169">
        <v>6</v>
      </c>
      <c r="E169" t="s">
        <v>29</v>
      </c>
      <c r="F169" t="s">
        <v>15</v>
      </c>
    </row>
    <row r="170" spans="1:6" ht="21.75">
      <c r="A170" t="s">
        <v>271</v>
      </c>
      <c r="B170" t="s">
        <v>290</v>
      </c>
      <c r="C170" s="16">
        <v>1</v>
      </c>
      <c r="D170">
        <v>6</v>
      </c>
      <c r="E170" t="s">
        <v>29</v>
      </c>
      <c r="F170" t="s">
        <v>15</v>
      </c>
    </row>
    <row r="171" spans="1:6" ht="21.75">
      <c r="A171" t="s">
        <v>99</v>
      </c>
      <c r="B171" t="s">
        <v>371</v>
      </c>
      <c r="C171" s="16">
        <v>1</v>
      </c>
      <c r="D171">
        <v>6</v>
      </c>
      <c r="E171" t="s">
        <v>29</v>
      </c>
      <c r="F171" t="s">
        <v>409</v>
      </c>
    </row>
    <row r="172" spans="1:6" ht="21.75">
      <c r="A172" t="s">
        <v>264</v>
      </c>
      <c r="B172" t="s">
        <v>372</v>
      </c>
      <c r="C172" s="16">
        <v>1</v>
      </c>
      <c r="D172">
        <v>6</v>
      </c>
      <c r="E172" t="s">
        <v>29</v>
      </c>
      <c r="F172" t="s">
        <v>409</v>
      </c>
    </row>
    <row r="173" spans="1:6" ht="21.75">
      <c r="A173" t="s">
        <v>216</v>
      </c>
      <c r="B173" t="s">
        <v>241</v>
      </c>
      <c r="C173" s="16">
        <v>1</v>
      </c>
      <c r="D173">
        <v>6</v>
      </c>
      <c r="E173" t="s">
        <v>29</v>
      </c>
      <c r="F173" t="s">
        <v>409</v>
      </c>
    </row>
    <row r="174" spans="1:6" ht="21.75">
      <c r="A174" t="s">
        <v>217</v>
      </c>
      <c r="B174" t="s">
        <v>242</v>
      </c>
      <c r="C174" s="16">
        <v>1</v>
      </c>
      <c r="D174">
        <v>6</v>
      </c>
      <c r="E174" t="s">
        <v>29</v>
      </c>
      <c r="F174" t="s">
        <v>409</v>
      </c>
    </row>
    <row r="175" spans="1:6" ht="21.75">
      <c r="A175" t="s">
        <v>157</v>
      </c>
      <c r="B175" t="s">
        <v>184</v>
      </c>
      <c r="C175" s="16">
        <v>1</v>
      </c>
      <c r="D175">
        <v>6</v>
      </c>
      <c r="E175" t="s">
        <v>29</v>
      </c>
      <c r="F175" t="s">
        <v>409</v>
      </c>
    </row>
    <row r="176" spans="1:6" ht="21.75">
      <c r="A176" t="s">
        <v>263</v>
      </c>
      <c r="B176" t="s">
        <v>284</v>
      </c>
      <c r="C176" s="16">
        <v>1</v>
      </c>
      <c r="D176">
        <v>6</v>
      </c>
      <c r="E176" t="s">
        <v>29</v>
      </c>
      <c r="F176" t="s">
        <v>409</v>
      </c>
    </row>
    <row r="177" spans="1:6" ht="21.75">
      <c r="A177" t="s">
        <v>277</v>
      </c>
      <c r="B177" t="s">
        <v>296</v>
      </c>
      <c r="C177" s="16">
        <v>6</v>
      </c>
      <c r="D177">
        <v>6</v>
      </c>
      <c r="E177" t="s">
        <v>29</v>
      </c>
      <c r="F177" t="s">
        <v>307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view="pageBreakPreview" zoomScale="60" workbookViewId="0" topLeftCell="A20">
      <selection activeCell="AA131" sqref="A1:IV16384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4.57421875" style="7" customWidth="1"/>
    <col min="18" max="18" width="4.7109375" style="0" customWidth="1"/>
  </cols>
  <sheetData>
    <row r="1" spans="1:17" ht="29.2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>
      <c r="A2" s="22" t="s">
        <v>424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2.25" customHeight="1">
      <c r="A3" s="23" t="s">
        <v>0</v>
      </c>
      <c r="B3" s="23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4" t="s">
        <v>6</v>
      </c>
      <c r="H3" s="25" t="s">
        <v>7</v>
      </c>
      <c r="I3" s="25"/>
      <c r="J3" s="25"/>
      <c r="K3" s="25"/>
      <c r="L3" s="25"/>
      <c r="M3" s="26" t="s">
        <v>8</v>
      </c>
      <c r="N3" s="27" t="s">
        <v>9</v>
      </c>
      <c r="O3" s="27" t="s">
        <v>10</v>
      </c>
      <c r="P3" s="26" t="s">
        <v>11</v>
      </c>
      <c r="Q3" s="26"/>
    </row>
    <row r="4" spans="1:17" ht="21.75">
      <c r="A4" s="23"/>
      <c r="B4" s="23"/>
      <c r="C4" s="1"/>
      <c r="D4" s="2"/>
      <c r="E4" s="2"/>
      <c r="F4" s="3"/>
      <c r="G4" s="24"/>
      <c r="H4" s="2">
        <v>0</v>
      </c>
      <c r="I4" s="2">
        <v>1</v>
      </c>
      <c r="J4" s="2">
        <v>2</v>
      </c>
      <c r="K4" s="2">
        <v>3</v>
      </c>
      <c r="L4" s="2">
        <v>4</v>
      </c>
      <c r="M4" s="26"/>
      <c r="N4" s="27"/>
      <c r="O4" s="27"/>
      <c r="P4" s="2" t="s">
        <v>12</v>
      </c>
      <c r="Q4" s="2" t="s">
        <v>13</v>
      </c>
    </row>
    <row r="5" spans="1:17" ht="21.75">
      <c r="A5" s="3" t="s">
        <v>57</v>
      </c>
      <c r="B5" s="3" t="s">
        <v>54</v>
      </c>
      <c r="C5" s="1">
        <v>1</v>
      </c>
      <c r="D5" s="2">
        <v>1</v>
      </c>
      <c r="E5" s="2">
        <v>3</v>
      </c>
      <c r="F5" s="3" t="s">
        <v>15</v>
      </c>
      <c r="G5" s="4">
        <f aca="true" t="shared" si="0" ref="G5:G30">SUM(H5:L5,P5:Q5)</f>
        <v>504</v>
      </c>
      <c r="H5" s="2">
        <v>79</v>
      </c>
      <c r="I5" s="2">
        <v>141</v>
      </c>
      <c r="J5" s="2">
        <v>168</v>
      </c>
      <c r="K5" s="2">
        <v>109</v>
      </c>
      <c r="L5" s="2">
        <v>5</v>
      </c>
      <c r="M5" s="2">
        <f>SUM(H5:L5)</f>
        <v>502</v>
      </c>
      <c r="N5" s="5">
        <f>(1*I5+2*J5+3*K5+4*L5)/M5</f>
        <v>1.6414342629482073</v>
      </c>
      <c r="O5" s="5">
        <f>SQRT((H5*0^2+I5*1^2+J5*2^2+K5*3^2+L5*4^2)/M5-N5^2)</f>
        <v>1.0191963939807387</v>
      </c>
      <c r="P5" s="2">
        <v>0</v>
      </c>
      <c r="Q5" s="2">
        <v>2</v>
      </c>
    </row>
    <row r="6" spans="1:17" ht="21.75">
      <c r="A6" s="3" t="s">
        <v>425</v>
      </c>
      <c r="B6" s="3" t="s">
        <v>426</v>
      </c>
      <c r="C6" s="1">
        <v>1</v>
      </c>
      <c r="D6" s="2">
        <v>1</v>
      </c>
      <c r="E6" s="2">
        <v>3</v>
      </c>
      <c r="F6" s="3" t="s">
        <v>15</v>
      </c>
      <c r="G6" s="4">
        <f t="shared" si="0"/>
        <v>504</v>
      </c>
      <c r="H6" s="2">
        <v>65</v>
      </c>
      <c r="I6" s="2">
        <v>144</v>
      </c>
      <c r="J6" s="2">
        <v>175</v>
      </c>
      <c r="K6" s="2">
        <v>92</v>
      </c>
      <c r="L6" s="2">
        <v>28</v>
      </c>
      <c r="M6" s="2">
        <f aca="true" t="shared" si="1" ref="M6:M25">SUM(H6:L6)</f>
        <v>504</v>
      </c>
      <c r="N6" s="5">
        <f aca="true" t="shared" si="2" ref="N6:N21">(1*I6+2*J6+3*K6+4*L6)/M6</f>
        <v>1.75</v>
      </c>
      <c r="O6" s="5">
        <f aca="true" t="shared" si="3" ref="O6:O21">SQRT((H6*0^2+I6*1^2+J6*2^2+K6*3^2+L6*4^2)/M6-N6^2)</f>
        <v>1.0695088622116258</v>
      </c>
      <c r="P6" s="2">
        <v>0</v>
      </c>
      <c r="Q6" s="2">
        <v>0</v>
      </c>
    </row>
    <row r="7" spans="1:17" ht="21.75">
      <c r="A7" s="3" t="s">
        <v>70</v>
      </c>
      <c r="B7" s="3" t="s">
        <v>133</v>
      </c>
      <c r="C7" s="1">
        <v>1</v>
      </c>
      <c r="D7" s="2">
        <v>2</v>
      </c>
      <c r="E7" s="2" t="s">
        <v>20</v>
      </c>
      <c r="F7" s="3" t="s">
        <v>15</v>
      </c>
      <c r="G7" s="4">
        <f t="shared" si="0"/>
        <v>505</v>
      </c>
      <c r="H7" s="2">
        <v>0</v>
      </c>
      <c r="I7" s="2">
        <v>0</v>
      </c>
      <c r="J7" s="2">
        <v>5</v>
      </c>
      <c r="K7" s="2">
        <v>149</v>
      </c>
      <c r="L7" s="2">
        <v>349</v>
      </c>
      <c r="M7" s="2">
        <f t="shared" si="1"/>
        <v>503</v>
      </c>
      <c r="N7" s="5">
        <f t="shared" si="2"/>
        <v>3.68389662027833</v>
      </c>
      <c r="O7" s="5">
        <f t="shared" si="3"/>
        <v>0.4858628909023339</v>
      </c>
      <c r="P7" s="2">
        <v>2</v>
      </c>
      <c r="Q7" s="2">
        <v>0</v>
      </c>
    </row>
    <row r="8" spans="1:17" ht="21.75">
      <c r="A8" s="3" t="s">
        <v>98</v>
      </c>
      <c r="B8" s="3" t="s">
        <v>134</v>
      </c>
      <c r="C8" s="1">
        <v>2</v>
      </c>
      <c r="D8" s="2">
        <v>2</v>
      </c>
      <c r="E8" s="2" t="s">
        <v>23</v>
      </c>
      <c r="F8" s="3" t="s">
        <v>15</v>
      </c>
      <c r="G8" s="4">
        <f t="shared" si="0"/>
        <v>505</v>
      </c>
      <c r="H8" s="2">
        <v>7</v>
      </c>
      <c r="I8" s="2">
        <v>11</v>
      </c>
      <c r="J8" s="2">
        <v>18</v>
      </c>
      <c r="K8" s="2">
        <v>290</v>
      </c>
      <c r="L8" s="2">
        <v>175</v>
      </c>
      <c r="M8" s="2">
        <f t="shared" si="1"/>
        <v>501</v>
      </c>
      <c r="N8" s="5">
        <f t="shared" si="2"/>
        <v>3.2275449101796405</v>
      </c>
      <c r="O8" s="5">
        <f t="shared" si="3"/>
        <v>0.7396118637913548</v>
      </c>
      <c r="P8" s="2">
        <v>4</v>
      </c>
      <c r="Q8" s="2">
        <v>0</v>
      </c>
    </row>
    <row r="9" spans="1:17" ht="21.75">
      <c r="A9" s="3" t="s">
        <v>86</v>
      </c>
      <c r="B9" s="3" t="s">
        <v>84</v>
      </c>
      <c r="C9" s="1">
        <v>1</v>
      </c>
      <c r="D9" s="2">
        <v>3</v>
      </c>
      <c r="E9" s="2" t="s">
        <v>23</v>
      </c>
      <c r="F9" s="3" t="s">
        <v>15</v>
      </c>
      <c r="G9" s="4">
        <f t="shared" si="0"/>
        <v>505</v>
      </c>
      <c r="H9" s="2">
        <v>30</v>
      </c>
      <c r="I9" s="2">
        <v>236</v>
      </c>
      <c r="J9" s="2">
        <v>125</v>
      </c>
      <c r="K9" s="2">
        <v>64</v>
      </c>
      <c r="L9" s="2">
        <v>28</v>
      </c>
      <c r="M9" s="2">
        <f t="shared" si="1"/>
        <v>483</v>
      </c>
      <c r="N9" s="5">
        <f t="shared" si="2"/>
        <v>1.6356107660455486</v>
      </c>
      <c r="O9" s="5">
        <f t="shared" si="3"/>
        <v>0.9842102222291778</v>
      </c>
      <c r="P9" s="2">
        <v>22</v>
      </c>
      <c r="Q9" s="2">
        <v>0</v>
      </c>
    </row>
    <row r="10" spans="1:17" ht="21.75">
      <c r="A10" s="3" t="s">
        <v>36</v>
      </c>
      <c r="B10" s="3" t="s">
        <v>37</v>
      </c>
      <c r="C10" s="1">
        <v>1</v>
      </c>
      <c r="D10" s="2">
        <v>3</v>
      </c>
      <c r="E10" s="2" t="s">
        <v>23</v>
      </c>
      <c r="F10" s="3" t="s">
        <v>15</v>
      </c>
      <c r="G10" s="4">
        <f t="shared" si="0"/>
        <v>505</v>
      </c>
      <c r="H10" s="2">
        <v>47</v>
      </c>
      <c r="I10" s="2">
        <v>261</v>
      </c>
      <c r="J10" s="2">
        <v>114</v>
      </c>
      <c r="K10" s="2">
        <v>59</v>
      </c>
      <c r="L10" s="2">
        <v>23</v>
      </c>
      <c r="M10" s="2">
        <f t="shared" si="1"/>
        <v>504</v>
      </c>
      <c r="N10" s="5">
        <f t="shared" si="2"/>
        <v>1.503968253968254</v>
      </c>
      <c r="O10" s="5">
        <f t="shared" si="3"/>
        <v>0.9718172139887664</v>
      </c>
      <c r="P10" s="2">
        <v>1</v>
      </c>
      <c r="Q10" s="2">
        <v>0</v>
      </c>
    </row>
    <row r="11" spans="1:17" ht="21.75">
      <c r="A11" s="3" t="s">
        <v>384</v>
      </c>
      <c r="B11" s="3" t="s">
        <v>385</v>
      </c>
      <c r="C11" s="1">
        <v>1</v>
      </c>
      <c r="D11" s="2">
        <v>4</v>
      </c>
      <c r="E11" s="2">
        <v>2</v>
      </c>
      <c r="F11" s="3" t="s">
        <v>15</v>
      </c>
      <c r="G11" s="4">
        <f t="shared" si="0"/>
        <v>504</v>
      </c>
      <c r="H11" s="2">
        <v>36</v>
      </c>
      <c r="I11" s="2">
        <v>142</v>
      </c>
      <c r="J11" s="2">
        <v>139</v>
      </c>
      <c r="K11" s="2">
        <v>111</v>
      </c>
      <c r="L11" s="2">
        <v>75</v>
      </c>
      <c r="M11" s="2">
        <f t="shared" si="1"/>
        <v>503</v>
      </c>
      <c r="N11" s="5">
        <f t="shared" si="2"/>
        <v>2.0934393638170974</v>
      </c>
      <c r="O11" s="5">
        <f t="shared" si="3"/>
        <v>1.1734372458641773</v>
      </c>
      <c r="P11" s="2">
        <v>1</v>
      </c>
      <c r="Q11" s="2">
        <v>0</v>
      </c>
    </row>
    <row r="12" spans="1:17" ht="21.75">
      <c r="A12" s="3" t="s">
        <v>427</v>
      </c>
      <c r="B12" s="3" t="s">
        <v>428</v>
      </c>
      <c r="C12" s="1"/>
      <c r="D12" s="2"/>
      <c r="E12" s="2"/>
      <c r="F12" s="3"/>
      <c r="G12" s="4">
        <f t="shared" si="0"/>
        <v>47</v>
      </c>
      <c r="H12" s="2">
        <v>1</v>
      </c>
      <c r="I12" s="2">
        <v>13</v>
      </c>
      <c r="J12" s="2">
        <v>18</v>
      </c>
      <c r="K12" s="2">
        <v>12</v>
      </c>
      <c r="L12" s="2">
        <v>1</v>
      </c>
      <c r="M12" s="2">
        <f>SUM(H12:L12)</f>
        <v>45</v>
      </c>
      <c r="N12" s="5">
        <f>(1*I12+2*J12+3*K12+4*L12)/M12</f>
        <v>1.9777777777777779</v>
      </c>
      <c r="O12" s="5">
        <f>SQRT((H12*0^2+I12*1^2+J12*2^2+K12*3^2+L12*4^2)/M12-N12^2)</f>
        <v>0.8560604570781432</v>
      </c>
      <c r="P12" s="2">
        <v>2</v>
      </c>
      <c r="Q12" s="2">
        <v>0</v>
      </c>
    </row>
    <row r="13" spans="1:17" ht="21.75">
      <c r="A13" s="3" t="s">
        <v>62</v>
      </c>
      <c r="B13" s="3" t="s">
        <v>59</v>
      </c>
      <c r="C13" s="1">
        <v>1</v>
      </c>
      <c r="D13" s="2">
        <v>4</v>
      </c>
      <c r="E13" s="2">
        <v>2</v>
      </c>
      <c r="F13" s="3" t="s">
        <v>15</v>
      </c>
      <c r="G13" s="4">
        <f t="shared" si="0"/>
        <v>505</v>
      </c>
      <c r="H13" s="2">
        <v>7</v>
      </c>
      <c r="I13" s="2">
        <v>5</v>
      </c>
      <c r="J13" s="2">
        <v>49</v>
      </c>
      <c r="K13" s="2">
        <v>179</v>
      </c>
      <c r="L13" s="2">
        <v>260</v>
      </c>
      <c r="M13" s="2">
        <f t="shared" si="1"/>
        <v>500</v>
      </c>
      <c r="N13" s="5">
        <f t="shared" si="2"/>
        <v>3.36</v>
      </c>
      <c r="O13" s="5">
        <f t="shared" si="3"/>
        <v>0.8089499366462689</v>
      </c>
      <c r="P13" s="2">
        <v>5</v>
      </c>
      <c r="Q13" s="2">
        <v>0</v>
      </c>
    </row>
    <row r="14" spans="1:17" ht="21.75">
      <c r="A14" s="3" t="s">
        <v>68</v>
      </c>
      <c r="B14" s="3" t="s">
        <v>61</v>
      </c>
      <c r="C14" s="1">
        <v>1</v>
      </c>
      <c r="D14" s="2">
        <v>4</v>
      </c>
      <c r="E14" s="2">
        <v>2</v>
      </c>
      <c r="F14" s="3" t="s">
        <v>15</v>
      </c>
      <c r="G14" s="4">
        <f t="shared" si="0"/>
        <v>505</v>
      </c>
      <c r="H14" s="2">
        <v>0</v>
      </c>
      <c r="I14" s="2">
        <v>1</v>
      </c>
      <c r="J14" s="2">
        <v>50</v>
      </c>
      <c r="K14" s="2">
        <v>73</v>
      </c>
      <c r="L14" s="2">
        <v>381</v>
      </c>
      <c r="M14" s="2">
        <f t="shared" si="1"/>
        <v>505</v>
      </c>
      <c r="N14" s="5">
        <f t="shared" si="2"/>
        <v>3.6514851485148516</v>
      </c>
      <c r="O14" s="5">
        <f t="shared" si="3"/>
        <v>0.6610243867501724</v>
      </c>
      <c r="P14" s="2">
        <v>0</v>
      </c>
      <c r="Q14" s="2">
        <v>0</v>
      </c>
    </row>
    <row r="15" spans="1:17" ht="21.75">
      <c r="A15" s="3" t="s">
        <v>125</v>
      </c>
      <c r="B15" s="3" t="s">
        <v>126</v>
      </c>
      <c r="C15" s="1">
        <v>1</v>
      </c>
      <c r="D15" s="2">
        <v>4</v>
      </c>
      <c r="E15" s="2">
        <v>2</v>
      </c>
      <c r="F15" s="3" t="s">
        <v>15</v>
      </c>
      <c r="G15" s="4">
        <f t="shared" si="0"/>
        <v>253</v>
      </c>
      <c r="H15" s="2">
        <v>0</v>
      </c>
      <c r="I15" s="2">
        <v>5</v>
      </c>
      <c r="J15" s="2">
        <v>27</v>
      </c>
      <c r="K15" s="2">
        <v>36</v>
      </c>
      <c r="L15" s="2">
        <v>185</v>
      </c>
      <c r="M15" s="2">
        <f t="shared" si="1"/>
        <v>253</v>
      </c>
      <c r="N15" s="5">
        <f t="shared" si="2"/>
        <v>3.5849802371541504</v>
      </c>
      <c r="O15" s="5">
        <f t="shared" si="3"/>
        <v>0.7581518116907074</v>
      </c>
      <c r="P15" s="2">
        <v>0</v>
      </c>
      <c r="Q15" s="2">
        <v>0</v>
      </c>
    </row>
    <row r="16" spans="1:17" ht="21.75">
      <c r="A16" s="3" t="s">
        <v>18</v>
      </c>
      <c r="B16" s="3" t="s">
        <v>19</v>
      </c>
      <c r="C16" s="1">
        <v>1</v>
      </c>
      <c r="D16" s="2">
        <v>5</v>
      </c>
      <c r="E16" s="2" t="s">
        <v>29</v>
      </c>
      <c r="F16" s="3" t="s">
        <v>15</v>
      </c>
      <c r="G16" s="4">
        <f t="shared" si="0"/>
        <v>252</v>
      </c>
      <c r="H16" s="2">
        <v>8</v>
      </c>
      <c r="I16" s="2">
        <v>69</v>
      </c>
      <c r="J16" s="2">
        <v>114</v>
      </c>
      <c r="K16" s="2">
        <v>57</v>
      </c>
      <c r="L16" s="2">
        <v>3</v>
      </c>
      <c r="M16" s="2">
        <f t="shared" si="1"/>
        <v>251</v>
      </c>
      <c r="N16" s="5">
        <f t="shared" si="2"/>
        <v>1.9123505976095618</v>
      </c>
      <c r="O16" s="5">
        <f t="shared" si="3"/>
        <v>0.8182960460090132</v>
      </c>
      <c r="P16" s="2">
        <v>1</v>
      </c>
      <c r="Q16" s="2">
        <v>0</v>
      </c>
    </row>
    <row r="17" spans="1:17" ht="21.75">
      <c r="A17" s="3" t="s">
        <v>55</v>
      </c>
      <c r="B17" s="3" t="s">
        <v>56</v>
      </c>
      <c r="C17" s="1">
        <v>2</v>
      </c>
      <c r="D17" s="2">
        <v>5</v>
      </c>
      <c r="E17" s="2" t="s">
        <v>29</v>
      </c>
      <c r="F17" s="3" t="s">
        <v>15</v>
      </c>
      <c r="G17" s="4">
        <f t="shared" si="0"/>
        <v>37</v>
      </c>
      <c r="H17" s="2">
        <v>0</v>
      </c>
      <c r="I17" s="2">
        <v>6</v>
      </c>
      <c r="J17" s="2">
        <v>17</v>
      </c>
      <c r="K17" s="2">
        <v>12</v>
      </c>
      <c r="L17" s="2">
        <v>2</v>
      </c>
      <c r="M17" s="2">
        <f t="shared" si="1"/>
        <v>37</v>
      </c>
      <c r="N17" s="5">
        <f t="shared" si="2"/>
        <v>2.27027027027027</v>
      </c>
      <c r="O17" s="5">
        <f t="shared" si="3"/>
        <v>0.7935090949136868</v>
      </c>
      <c r="P17" s="2">
        <v>0</v>
      </c>
      <c r="Q17" s="2">
        <v>0</v>
      </c>
    </row>
    <row r="18" spans="1:17" ht="21.75">
      <c r="A18" s="3" t="s">
        <v>119</v>
      </c>
      <c r="B18" s="3" t="s">
        <v>120</v>
      </c>
      <c r="C18" s="1">
        <v>1</v>
      </c>
      <c r="D18" s="2">
        <v>6</v>
      </c>
      <c r="E18" s="2" t="s">
        <v>29</v>
      </c>
      <c r="F18" s="3" t="s">
        <v>15</v>
      </c>
      <c r="G18" s="4">
        <f t="shared" si="0"/>
        <v>505</v>
      </c>
      <c r="H18" s="2">
        <v>73</v>
      </c>
      <c r="I18" s="2">
        <v>164</v>
      </c>
      <c r="J18" s="2">
        <v>145</v>
      </c>
      <c r="K18" s="2">
        <v>89</v>
      </c>
      <c r="L18" s="2">
        <v>29</v>
      </c>
      <c r="M18" s="2">
        <f t="shared" si="1"/>
        <v>500</v>
      </c>
      <c r="N18" s="5">
        <f t="shared" si="2"/>
        <v>1.674</v>
      </c>
      <c r="O18" s="5">
        <f t="shared" si="3"/>
        <v>1.102598748412132</v>
      </c>
      <c r="P18" s="2">
        <v>1</v>
      </c>
      <c r="Q18" s="2">
        <v>4</v>
      </c>
    </row>
    <row r="19" spans="1:17" ht="21.75">
      <c r="A19" s="3" t="s">
        <v>121</v>
      </c>
      <c r="B19" s="3" t="s">
        <v>118</v>
      </c>
      <c r="C19" s="1">
        <v>2</v>
      </c>
      <c r="D19" s="2">
        <v>6</v>
      </c>
      <c r="E19" s="2" t="s">
        <v>29</v>
      </c>
      <c r="F19" s="3" t="s">
        <v>15</v>
      </c>
      <c r="G19" s="4">
        <f t="shared" si="0"/>
        <v>84</v>
      </c>
      <c r="H19" s="2">
        <v>0</v>
      </c>
      <c r="I19" s="2">
        <v>0</v>
      </c>
      <c r="J19" s="2">
        <v>12</v>
      </c>
      <c r="K19" s="2">
        <v>54</v>
      </c>
      <c r="L19" s="2">
        <v>17</v>
      </c>
      <c r="M19" s="2">
        <f t="shared" si="1"/>
        <v>83</v>
      </c>
      <c r="N19" s="5">
        <f t="shared" si="2"/>
        <v>3.0602409638554215</v>
      </c>
      <c r="O19" s="5">
        <f t="shared" si="3"/>
        <v>0.5880209321403594</v>
      </c>
      <c r="P19" s="2">
        <v>1</v>
      </c>
      <c r="Q19" s="2">
        <v>0</v>
      </c>
    </row>
    <row r="20" spans="1:17" ht="21.75">
      <c r="A20" s="3" t="s">
        <v>85</v>
      </c>
      <c r="B20" s="3" t="s">
        <v>135</v>
      </c>
      <c r="C20" s="1">
        <v>1</v>
      </c>
      <c r="D20" s="2">
        <v>6</v>
      </c>
      <c r="E20" s="2" t="s">
        <v>29</v>
      </c>
      <c r="F20" s="3" t="s">
        <v>15</v>
      </c>
      <c r="G20" s="4">
        <f t="shared" si="0"/>
        <v>207</v>
      </c>
      <c r="H20" s="2">
        <v>14</v>
      </c>
      <c r="I20" s="2">
        <v>30</v>
      </c>
      <c r="J20" s="2">
        <v>37</v>
      </c>
      <c r="K20" s="2">
        <v>48</v>
      </c>
      <c r="L20" s="2">
        <v>78</v>
      </c>
      <c r="M20" s="2">
        <f t="shared" si="1"/>
        <v>207</v>
      </c>
      <c r="N20" s="5">
        <f t="shared" si="2"/>
        <v>2.7053140096618358</v>
      </c>
      <c r="O20" s="5">
        <f t="shared" si="3"/>
        <v>1.2872923210193639</v>
      </c>
      <c r="P20" s="2">
        <v>0</v>
      </c>
      <c r="Q20" s="2">
        <v>0</v>
      </c>
    </row>
    <row r="21" spans="1:17" ht="21.75">
      <c r="A21" s="3" t="s">
        <v>35</v>
      </c>
      <c r="B21" s="3" t="s">
        <v>129</v>
      </c>
      <c r="C21" s="1">
        <v>2</v>
      </c>
      <c r="D21" s="2">
        <v>6</v>
      </c>
      <c r="E21" s="2" t="s">
        <v>29</v>
      </c>
      <c r="F21" s="3" t="s">
        <v>15</v>
      </c>
      <c r="G21" s="4">
        <f t="shared" si="0"/>
        <v>214</v>
      </c>
      <c r="H21" s="2">
        <v>7</v>
      </c>
      <c r="I21" s="2">
        <v>51</v>
      </c>
      <c r="J21" s="2">
        <v>74</v>
      </c>
      <c r="K21" s="2">
        <v>57</v>
      </c>
      <c r="L21" s="2">
        <v>24</v>
      </c>
      <c r="M21" s="2">
        <f t="shared" si="1"/>
        <v>213</v>
      </c>
      <c r="N21" s="5">
        <f t="shared" si="2"/>
        <v>2.187793427230047</v>
      </c>
      <c r="O21" s="5">
        <f t="shared" si="3"/>
        <v>1.0266136111621864</v>
      </c>
      <c r="P21" s="2">
        <v>1</v>
      </c>
      <c r="Q21" s="2">
        <v>0</v>
      </c>
    </row>
    <row r="22" spans="1:17" ht="21.75">
      <c r="A22" s="3" t="s">
        <v>106</v>
      </c>
      <c r="B22" s="3" t="s">
        <v>105</v>
      </c>
      <c r="C22" s="1"/>
      <c r="D22" s="2"/>
      <c r="E22" s="2"/>
      <c r="F22" s="3"/>
      <c r="G22" s="4">
        <f t="shared" si="0"/>
        <v>505</v>
      </c>
      <c r="H22" s="2">
        <v>72</v>
      </c>
      <c r="I22" s="2">
        <v>139</v>
      </c>
      <c r="J22" s="2">
        <v>111</v>
      </c>
      <c r="K22" s="2">
        <v>107</v>
      </c>
      <c r="L22" s="2">
        <v>74</v>
      </c>
      <c r="M22" s="2">
        <f t="shared" si="1"/>
        <v>503</v>
      </c>
      <c r="N22" s="5">
        <f aca="true" t="shared" si="4" ref="N22:N31">(1*I22+2*J22+3*K22+4*L22)/M22</f>
        <v>1.9443339960238568</v>
      </c>
      <c r="O22" s="5">
        <f aca="true" t="shared" si="5" ref="O22:O31">SQRT((H22*0^2+I22*1^2+J22*2^2+K22*3^2+L22*4^2)/M22-N22^2)</f>
        <v>1.283355250731401</v>
      </c>
      <c r="P22" s="2">
        <v>1</v>
      </c>
      <c r="Q22" s="2">
        <v>1</v>
      </c>
    </row>
    <row r="23" spans="1:17" ht="21.75">
      <c r="A23" s="3" t="s">
        <v>132</v>
      </c>
      <c r="B23" s="9" t="s">
        <v>93</v>
      </c>
      <c r="C23" s="1"/>
      <c r="D23" s="2"/>
      <c r="E23" s="2"/>
      <c r="F23" s="3"/>
      <c r="G23" s="4">
        <f t="shared" si="0"/>
        <v>42</v>
      </c>
      <c r="H23" s="2">
        <v>0</v>
      </c>
      <c r="I23" s="4">
        <v>0</v>
      </c>
      <c r="J23" s="4">
        <v>21</v>
      </c>
      <c r="K23" s="4">
        <v>4</v>
      </c>
      <c r="L23" s="4">
        <v>16</v>
      </c>
      <c r="M23" s="2">
        <f t="shared" si="1"/>
        <v>41</v>
      </c>
      <c r="N23" s="5">
        <f t="shared" si="4"/>
        <v>2.8780487804878048</v>
      </c>
      <c r="O23" s="5">
        <f t="shared" si="5"/>
        <v>0.9421077032111204</v>
      </c>
      <c r="P23" s="2">
        <v>0</v>
      </c>
      <c r="Q23" s="2">
        <v>1</v>
      </c>
    </row>
    <row r="24" spans="1:17" ht="21.75">
      <c r="A24" s="3" t="s">
        <v>97</v>
      </c>
      <c r="B24" s="9" t="s">
        <v>130</v>
      </c>
      <c r="C24" s="1"/>
      <c r="D24" s="2"/>
      <c r="E24" s="2"/>
      <c r="F24" s="3"/>
      <c r="G24" s="4">
        <f t="shared" si="0"/>
        <v>43</v>
      </c>
      <c r="H24" s="2">
        <v>11</v>
      </c>
      <c r="I24" s="4">
        <v>0</v>
      </c>
      <c r="J24" s="4">
        <v>12</v>
      </c>
      <c r="K24" s="4">
        <v>16</v>
      </c>
      <c r="L24" s="4">
        <v>0</v>
      </c>
      <c r="M24" s="2">
        <f t="shared" si="1"/>
        <v>39</v>
      </c>
      <c r="N24" s="5">
        <f t="shared" si="4"/>
        <v>1.8461538461538463</v>
      </c>
      <c r="O24" s="5">
        <f t="shared" si="5"/>
        <v>1.2307692307692306</v>
      </c>
      <c r="P24" s="2">
        <v>0</v>
      </c>
      <c r="Q24" s="2">
        <v>4</v>
      </c>
    </row>
    <row r="25" spans="1:17" ht="21.75">
      <c r="A25" s="3" t="s">
        <v>21</v>
      </c>
      <c r="B25" s="9" t="s">
        <v>22</v>
      </c>
      <c r="C25" s="1"/>
      <c r="D25" s="2"/>
      <c r="E25" s="2"/>
      <c r="F25" s="3"/>
      <c r="G25" s="4">
        <f t="shared" si="0"/>
        <v>42</v>
      </c>
      <c r="H25" s="2">
        <v>0</v>
      </c>
      <c r="I25" s="4">
        <v>24</v>
      </c>
      <c r="J25" s="4">
        <v>13</v>
      </c>
      <c r="K25" s="4">
        <v>4</v>
      </c>
      <c r="L25" s="4">
        <v>0</v>
      </c>
      <c r="M25" s="2">
        <f t="shared" si="1"/>
        <v>41</v>
      </c>
      <c r="N25" s="5">
        <f t="shared" si="4"/>
        <v>1.5121951219512195</v>
      </c>
      <c r="O25" s="5">
        <f t="shared" si="5"/>
        <v>0.6670631381062119</v>
      </c>
      <c r="P25" s="2">
        <v>1</v>
      </c>
      <c r="Q25" s="2">
        <v>0</v>
      </c>
    </row>
    <row r="26" spans="1:17" ht="21.75">
      <c r="A26" s="3" t="s">
        <v>46</v>
      </c>
      <c r="B26" s="9" t="s">
        <v>47</v>
      </c>
      <c r="C26" s="1"/>
      <c r="D26" s="2"/>
      <c r="E26" s="2"/>
      <c r="F26" s="3"/>
      <c r="G26" s="4">
        <f t="shared" si="0"/>
        <v>37</v>
      </c>
      <c r="H26" s="2">
        <v>0</v>
      </c>
      <c r="I26" s="4">
        <v>0</v>
      </c>
      <c r="J26" s="4">
        <v>7</v>
      </c>
      <c r="K26" s="4">
        <v>24</v>
      </c>
      <c r="L26" s="4">
        <v>6</v>
      </c>
      <c r="M26" s="2">
        <f>SUM(H26:L26)</f>
        <v>37</v>
      </c>
      <c r="N26" s="5">
        <f t="shared" si="4"/>
        <v>2.972972972972973</v>
      </c>
      <c r="O26" s="5">
        <f t="shared" si="5"/>
        <v>0.5921324946001812</v>
      </c>
      <c r="P26" s="2">
        <v>0</v>
      </c>
      <c r="Q26" s="2">
        <v>0</v>
      </c>
    </row>
    <row r="27" spans="1:17" ht="21.75">
      <c r="A27" s="3" t="s">
        <v>26</v>
      </c>
      <c r="B27" s="9" t="s">
        <v>48</v>
      </c>
      <c r="C27" s="1"/>
      <c r="D27" s="2"/>
      <c r="E27" s="2"/>
      <c r="F27" s="3"/>
      <c r="G27" s="4">
        <f t="shared" si="0"/>
        <v>37</v>
      </c>
      <c r="H27" s="2">
        <v>0</v>
      </c>
      <c r="I27" s="4">
        <v>2</v>
      </c>
      <c r="J27" s="4">
        <v>10</v>
      </c>
      <c r="K27" s="4">
        <v>15</v>
      </c>
      <c r="L27" s="4">
        <v>7</v>
      </c>
      <c r="M27" s="2">
        <f>SUM(H27:L27)</f>
        <v>34</v>
      </c>
      <c r="N27" s="5">
        <f t="shared" si="4"/>
        <v>2.7941176470588234</v>
      </c>
      <c r="O27" s="5">
        <f t="shared" si="5"/>
        <v>0.8324100998873477</v>
      </c>
      <c r="P27" s="2">
        <v>3</v>
      </c>
      <c r="Q27" s="2">
        <v>0</v>
      </c>
    </row>
    <row r="28" spans="1:17" ht="21.75">
      <c r="A28" s="3" t="s">
        <v>28</v>
      </c>
      <c r="B28" s="9" t="s">
        <v>127</v>
      </c>
      <c r="C28" s="1"/>
      <c r="D28" s="2"/>
      <c r="E28" s="2"/>
      <c r="F28" s="3"/>
      <c r="G28" s="4">
        <f t="shared" si="0"/>
        <v>47</v>
      </c>
      <c r="H28" s="2">
        <v>0</v>
      </c>
      <c r="I28" s="4">
        <v>0</v>
      </c>
      <c r="J28" s="4">
        <v>14</v>
      </c>
      <c r="K28" s="4">
        <v>23</v>
      </c>
      <c r="L28" s="4">
        <v>10</v>
      </c>
      <c r="M28" s="2">
        <f>SUM(H28:L28)</f>
        <v>47</v>
      </c>
      <c r="N28" s="5">
        <f t="shared" si="4"/>
        <v>2.9148936170212765</v>
      </c>
      <c r="O28" s="5">
        <f t="shared" si="5"/>
        <v>0.7095034893843868</v>
      </c>
      <c r="P28" s="2">
        <v>0</v>
      </c>
      <c r="Q28" s="2">
        <v>0</v>
      </c>
    </row>
    <row r="29" spans="1:17" ht="21.75">
      <c r="A29" s="3" t="s">
        <v>429</v>
      </c>
      <c r="B29" s="9" t="s">
        <v>430</v>
      </c>
      <c r="C29" s="1"/>
      <c r="D29" s="2"/>
      <c r="E29" s="2"/>
      <c r="F29" s="3"/>
      <c r="G29" s="4">
        <f t="shared" si="0"/>
        <v>40</v>
      </c>
      <c r="H29" s="2">
        <v>0</v>
      </c>
      <c r="I29" s="4">
        <v>3</v>
      </c>
      <c r="J29" s="4">
        <v>14</v>
      </c>
      <c r="K29" s="4">
        <v>18</v>
      </c>
      <c r="L29" s="4">
        <v>5</v>
      </c>
      <c r="M29" s="2">
        <f>SUM(H29:L29)</f>
        <v>40</v>
      </c>
      <c r="N29" s="5">
        <f>(1*I29+2*J29+3*K29+4*L29)/M29</f>
        <v>2.625</v>
      </c>
      <c r="O29" s="5">
        <f>SQRT((H29*0^2+I29*1^2+J29*2^2+K29*3^2+L29*4^2)/M29-N29^2)</f>
        <v>0.7964766161036998</v>
      </c>
      <c r="P29" s="2">
        <v>0</v>
      </c>
      <c r="Q29" s="2">
        <v>0</v>
      </c>
    </row>
    <row r="30" spans="1:17" ht="21.75">
      <c r="A30" s="3" t="s">
        <v>52</v>
      </c>
      <c r="B30" s="9" t="s">
        <v>136</v>
      </c>
      <c r="C30" s="1"/>
      <c r="D30" s="2"/>
      <c r="E30" s="2"/>
      <c r="F30" s="3"/>
      <c r="G30" s="4">
        <f t="shared" si="0"/>
        <v>502</v>
      </c>
      <c r="H30" s="2">
        <v>59</v>
      </c>
      <c r="I30" s="4">
        <v>145</v>
      </c>
      <c r="J30" s="4">
        <v>198</v>
      </c>
      <c r="K30" s="4">
        <v>94</v>
      </c>
      <c r="L30" s="4">
        <v>6</v>
      </c>
      <c r="M30" s="2">
        <f>SUM(H30:L30)</f>
        <v>502</v>
      </c>
      <c r="N30" s="5">
        <f t="shared" si="4"/>
        <v>1.6872509960159363</v>
      </c>
      <c r="O30" s="5">
        <f t="shared" si="5"/>
        <v>0.9466847230675299</v>
      </c>
      <c r="P30" s="2">
        <v>0</v>
      </c>
      <c r="Q30" s="2">
        <v>0</v>
      </c>
    </row>
    <row r="31" spans="1:17" ht="23.25">
      <c r="A31" s="3"/>
      <c r="B31" s="2" t="s">
        <v>31</v>
      </c>
      <c r="C31" s="1"/>
      <c r="D31" s="2"/>
      <c r="E31" s="2"/>
      <c r="F31" s="3"/>
      <c r="G31" s="4">
        <f aca="true" t="shared" si="6" ref="G31:M31">SUM(G5:G30)</f>
        <v>7436</v>
      </c>
      <c r="H31" s="4">
        <f t="shared" si="6"/>
        <v>516</v>
      </c>
      <c r="I31" s="4">
        <f t="shared" si="6"/>
        <v>1592</v>
      </c>
      <c r="J31" s="4">
        <f t="shared" si="6"/>
        <v>1687</v>
      </c>
      <c r="K31" s="4">
        <f t="shared" si="6"/>
        <v>1796</v>
      </c>
      <c r="L31" s="4">
        <f t="shared" si="6"/>
        <v>1787</v>
      </c>
      <c r="M31" s="4">
        <f t="shared" si="6"/>
        <v>7378</v>
      </c>
      <c r="N31" s="10">
        <f t="shared" si="4"/>
        <v>2.372187584711304</v>
      </c>
      <c r="O31" s="10">
        <f t="shared" si="5"/>
        <v>1.2526996000377637</v>
      </c>
      <c r="P31" s="4">
        <f>SUM(P5:P30)</f>
        <v>46</v>
      </c>
      <c r="Q31" s="4">
        <f>SUM(Q5:Q30)</f>
        <v>12</v>
      </c>
    </row>
    <row r="32" spans="1:17" ht="21.75">
      <c r="A32" s="3"/>
      <c r="B32" s="2" t="s">
        <v>32</v>
      </c>
      <c r="C32" s="3"/>
      <c r="D32" s="3"/>
      <c r="E32" s="3"/>
      <c r="F32" s="3"/>
      <c r="G32" s="5">
        <f>G31*100/$G$31</f>
        <v>100</v>
      </c>
      <c r="H32" s="5">
        <f aca="true" t="shared" si="7" ref="H32:M32">H31*100/$G$31</f>
        <v>6.939214631522324</v>
      </c>
      <c r="I32" s="5">
        <f t="shared" si="7"/>
        <v>21.40935987089833</v>
      </c>
      <c r="J32" s="5">
        <f t="shared" si="7"/>
        <v>22.686928456159226</v>
      </c>
      <c r="K32" s="5">
        <f t="shared" si="7"/>
        <v>24.15277030661646</v>
      </c>
      <c r="L32" s="5">
        <f t="shared" si="7"/>
        <v>24.031737493275955</v>
      </c>
      <c r="M32" s="5">
        <f t="shared" si="7"/>
        <v>99.2200107584723</v>
      </c>
      <c r="N32" s="3"/>
      <c r="O32" s="3"/>
      <c r="P32" s="5">
        <f>P31*100/$G$31</f>
        <v>0.6186121570736955</v>
      </c>
      <c r="Q32" s="5">
        <f>Q31*100/$G$31</f>
        <v>0.16137708445400753</v>
      </c>
    </row>
    <row r="33" spans="1:17" ht="29.25">
      <c r="A33" s="21" t="s">
        <v>137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7.75">
      <c r="A34" s="22" t="s">
        <v>424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29.25" customHeight="1">
      <c r="A35" s="23" t="s">
        <v>0</v>
      </c>
      <c r="B35" s="23" t="s">
        <v>1</v>
      </c>
      <c r="C35" s="1" t="s">
        <v>2</v>
      </c>
      <c r="D35" s="2" t="s">
        <v>3</v>
      </c>
      <c r="E35" s="2" t="s">
        <v>4</v>
      </c>
      <c r="F35" s="3" t="s">
        <v>5</v>
      </c>
      <c r="G35" s="24" t="s">
        <v>6</v>
      </c>
      <c r="H35" s="25" t="s">
        <v>7</v>
      </c>
      <c r="I35" s="25"/>
      <c r="J35" s="25"/>
      <c r="K35" s="25"/>
      <c r="L35" s="25"/>
      <c r="M35" s="26" t="s">
        <v>8</v>
      </c>
      <c r="N35" s="27" t="s">
        <v>9</v>
      </c>
      <c r="O35" s="27" t="s">
        <v>10</v>
      </c>
      <c r="P35" s="26" t="s">
        <v>11</v>
      </c>
      <c r="Q35" s="26"/>
    </row>
    <row r="36" spans="1:17" ht="21.75">
      <c r="A36" s="23"/>
      <c r="B36" s="23"/>
      <c r="C36" s="1"/>
      <c r="D36" s="2"/>
      <c r="E36" s="2"/>
      <c r="F36" s="3"/>
      <c r="G36" s="24"/>
      <c r="H36" s="2">
        <v>0</v>
      </c>
      <c r="I36" s="2">
        <v>1</v>
      </c>
      <c r="J36" s="2">
        <v>2</v>
      </c>
      <c r="K36" s="2">
        <v>3</v>
      </c>
      <c r="L36" s="2">
        <v>4</v>
      </c>
      <c r="M36" s="26"/>
      <c r="N36" s="27"/>
      <c r="O36" s="27"/>
      <c r="P36" s="2" t="s">
        <v>12</v>
      </c>
      <c r="Q36" s="2" t="s">
        <v>13</v>
      </c>
    </row>
    <row r="37" spans="1:17" ht="21.75">
      <c r="A37" s="3" t="s">
        <v>58</v>
      </c>
      <c r="B37" s="3" t="s">
        <v>54</v>
      </c>
      <c r="C37" s="1">
        <v>1</v>
      </c>
      <c r="D37" s="2">
        <v>1</v>
      </c>
      <c r="E37" s="2">
        <v>3</v>
      </c>
      <c r="F37" s="3" t="s">
        <v>15</v>
      </c>
      <c r="G37" s="4">
        <f aca="true" t="shared" si="8" ref="G37:G59">SUM(H37:L37,P37:Q37)</f>
        <v>444</v>
      </c>
      <c r="H37" s="2">
        <v>94</v>
      </c>
      <c r="I37" s="2">
        <v>148</v>
      </c>
      <c r="J37" s="2">
        <v>121</v>
      </c>
      <c r="K37" s="2">
        <v>67</v>
      </c>
      <c r="L37" s="2">
        <v>11</v>
      </c>
      <c r="M37" s="2">
        <f aca="true" t="shared" si="9" ref="M37:M57">SUM(H37:L37)</f>
        <v>441</v>
      </c>
      <c r="N37" s="5">
        <f>(1*I37+2*J37+3*K37+4*L37)/M37</f>
        <v>1.439909297052154</v>
      </c>
      <c r="O37" s="5">
        <f>SQRT((H37*0^2+I37*1^2+J37*2^2+K37*3^2+L37*4^2)/M37-N37^2)</f>
        <v>1.061229335027798</v>
      </c>
      <c r="P37" s="2">
        <v>2</v>
      </c>
      <c r="Q37" s="2">
        <v>1</v>
      </c>
    </row>
    <row r="38" spans="1:17" ht="21.75">
      <c r="A38" s="3" t="s">
        <v>431</v>
      </c>
      <c r="B38" s="3" t="s">
        <v>432</v>
      </c>
      <c r="C38" s="1">
        <v>1</v>
      </c>
      <c r="D38" s="2">
        <v>1</v>
      </c>
      <c r="E38" s="2">
        <v>3</v>
      </c>
      <c r="F38" s="3" t="s">
        <v>15</v>
      </c>
      <c r="G38" s="4">
        <f t="shared" si="8"/>
        <v>444</v>
      </c>
      <c r="H38" s="2">
        <v>27</v>
      </c>
      <c r="I38" s="2">
        <v>118</v>
      </c>
      <c r="J38" s="2">
        <v>194</v>
      </c>
      <c r="K38" s="2">
        <v>88</v>
      </c>
      <c r="L38" s="2">
        <v>14</v>
      </c>
      <c r="M38" s="2">
        <f t="shared" si="9"/>
        <v>441</v>
      </c>
      <c r="N38" s="5">
        <f aca="true" t="shared" si="10" ref="N38:N52">(1*I38+2*J38+3*K38+4*L38)/M38</f>
        <v>1.873015873015873</v>
      </c>
      <c r="O38" s="5">
        <f aca="true" t="shared" si="11" ref="O38:O52">SQRT((H38*0^2+I38*1^2+J38*2^2+K38*3^2+L38*4^2)/M38-N38^2)</f>
        <v>0.9071258452209239</v>
      </c>
      <c r="P38" s="2">
        <v>3</v>
      </c>
      <c r="Q38" s="2">
        <v>0</v>
      </c>
    </row>
    <row r="39" spans="1:17" ht="21.75">
      <c r="A39" s="3" t="s">
        <v>80</v>
      </c>
      <c r="B39" s="3" t="s">
        <v>81</v>
      </c>
      <c r="C39" s="1">
        <v>1</v>
      </c>
      <c r="D39" s="2">
        <v>2</v>
      </c>
      <c r="E39" s="2" t="s">
        <v>20</v>
      </c>
      <c r="F39" s="3" t="s">
        <v>15</v>
      </c>
      <c r="G39" s="4">
        <f t="shared" si="8"/>
        <v>444</v>
      </c>
      <c r="H39" s="2">
        <v>0</v>
      </c>
      <c r="I39" s="2">
        <v>0</v>
      </c>
      <c r="J39" s="2">
        <v>35</v>
      </c>
      <c r="K39" s="2">
        <v>182</v>
      </c>
      <c r="L39" s="2">
        <v>225</v>
      </c>
      <c r="M39" s="2">
        <f t="shared" si="9"/>
        <v>442</v>
      </c>
      <c r="N39" s="5">
        <f t="shared" si="10"/>
        <v>3.429864253393665</v>
      </c>
      <c r="O39" s="5">
        <f t="shared" si="11"/>
        <v>0.635178728998346</v>
      </c>
      <c r="P39" s="2">
        <v>2</v>
      </c>
      <c r="Q39" s="2">
        <v>0</v>
      </c>
    </row>
    <row r="40" spans="1:17" ht="21.75">
      <c r="A40" s="3" t="s">
        <v>100</v>
      </c>
      <c r="B40" s="3" t="s">
        <v>101</v>
      </c>
      <c r="C40" s="1">
        <v>2</v>
      </c>
      <c r="D40" s="2">
        <v>2</v>
      </c>
      <c r="E40" s="2" t="s">
        <v>23</v>
      </c>
      <c r="F40" s="3" t="s">
        <v>15</v>
      </c>
      <c r="G40" s="4">
        <f t="shared" si="8"/>
        <v>446</v>
      </c>
      <c r="H40" s="2">
        <v>0</v>
      </c>
      <c r="I40" s="2">
        <v>73</v>
      </c>
      <c r="J40" s="2">
        <v>223</v>
      </c>
      <c r="K40" s="2">
        <v>75</v>
      </c>
      <c r="L40" s="2">
        <v>75</v>
      </c>
      <c r="M40" s="2">
        <f t="shared" si="9"/>
        <v>446</v>
      </c>
      <c r="N40" s="5">
        <f t="shared" si="10"/>
        <v>2.3408071748878925</v>
      </c>
      <c r="O40" s="5">
        <f t="shared" si="11"/>
        <v>0.9425151322274185</v>
      </c>
      <c r="P40" s="2">
        <v>0</v>
      </c>
      <c r="Q40" s="2">
        <v>0</v>
      </c>
    </row>
    <row r="41" spans="1:17" ht="21.75">
      <c r="A41" s="3" t="s">
        <v>88</v>
      </c>
      <c r="B41" s="3" t="s">
        <v>84</v>
      </c>
      <c r="C41" s="1">
        <v>1</v>
      </c>
      <c r="D41" s="2">
        <v>3</v>
      </c>
      <c r="E41" s="2" t="s">
        <v>23</v>
      </c>
      <c r="F41" s="3" t="s">
        <v>15</v>
      </c>
      <c r="G41" s="4">
        <f t="shared" si="8"/>
        <v>444</v>
      </c>
      <c r="H41" s="2">
        <v>13</v>
      </c>
      <c r="I41" s="2">
        <v>188</v>
      </c>
      <c r="J41" s="2">
        <v>156</v>
      </c>
      <c r="K41" s="2">
        <v>56</v>
      </c>
      <c r="L41" s="2">
        <v>27</v>
      </c>
      <c r="M41" s="2">
        <f t="shared" si="9"/>
        <v>440</v>
      </c>
      <c r="N41" s="5">
        <f t="shared" si="10"/>
        <v>1.7636363636363637</v>
      </c>
      <c r="O41" s="5">
        <f t="shared" si="11"/>
        <v>0.9286086633166721</v>
      </c>
      <c r="P41" s="2">
        <v>1</v>
      </c>
      <c r="Q41" s="2">
        <v>3</v>
      </c>
    </row>
    <row r="42" spans="1:17" ht="21.75">
      <c r="A42" s="3" t="s">
        <v>111</v>
      </c>
      <c r="B42" s="3" t="s">
        <v>112</v>
      </c>
      <c r="C42" s="1">
        <v>1</v>
      </c>
      <c r="D42" s="2">
        <v>3</v>
      </c>
      <c r="E42" s="2" t="s">
        <v>23</v>
      </c>
      <c r="F42" s="3" t="s">
        <v>15</v>
      </c>
      <c r="G42" s="4">
        <f t="shared" si="8"/>
        <v>442</v>
      </c>
      <c r="H42" s="2">
        <v>33</v>
      </c>
      <c r="I42" s="2">
        <v>153</v>
      </c>
      <c r="J42" s="2">
        <v>154</v>
      </c>
      <c r="K42" s="2">
        <v>63</v>
      </c>
      <c r="L42" s="2">
        <v>38</v>
      </c>
      <c r="M42" s="2">
        <f t="shared" si="9"/>
        <v>441</v>
      </c>
      <c r="N42" s="5">
        <f t="shared" si="10"/>
        <v>1.81859410430839</v>
      </c>
      <c r="O42" s="5">
        <f t="shared" si="11"/>
        <v>1.0492276917241972</v>
      </c>
      <c r="P42" s="2">
        <v>1</v>
      </c>
      <c r="Q42" s="2">
        <v>0</v>
      </c>
    </row>
    <row r="43" spans="1:17" ht="21.75">
      <c r="A43" s="3" t="s">
        <v>71</v>
      </c>
      <c r="B43" s="3" t="s">
        <v>59</v>
      </c>
      <c r="C43" s="1">
        <v>1</v>
      </c>
      <c r="D43" s="2">
        <v>4</v>
      </c>
      <c r="E43" s="2">
        <v>2</v>
      </c>
      <c r="F43" s="3" t="s">
        <v>15</v>
      </c>
      <c r="G43" s="4">
        <f t="shared" si="8"/>
        <v>445</v>
      </c>
      <c r="H43" s="2">
        <v>0</v>
      </c>
      <c r="I43" s="2">
        <v>9</v>
      </c>
      <c r="J43" s="2">
        <v>35</v>
      </c>
      <c r="K43" s="2">
        <v>138</v>
      </c>
      <c r="L43" s="2">
        <v>259</v>
      </c>
      <c r="M43" s="2">
        <f t="shared" si="9"/>
        <v>441</v>
      </c>
      <c r="N43" s="5">
        <f t="shared" si="10"/>
        <v>3.4671201814058956</v>
      </c>
      <c r="O43" s="5">
        <f t="shared" si="11"/>
        <v>0.7280783308485536</v>
      </c>
      <c r="P43" s="2">
        <v>4</v>
      </c>
      <c r="Q43" s="2">
        <v>0</v>
      </c>
    </row>
    <row r="44" spans="1:17" ht="21.75">
      <c r="A44" s="3" t="s">
        <v>77</v>
      </c>
      <c r="B44" s="3" t="s">
        <v>61</v>
      </c>
      <c r="C44" s="1">
        <v>1</v>
      </c>
      <c r="D44" s="2">
        <v>4</v>
      </c>
      <c r="E44" s="2">
        <v>2</v>
      </c>
      <c r="F44" s="3" t="s">
        <v>15</v>
      </c>
      <c r="G44" s="4">
        <f t="shared" si="8"/>
        <v>445</v>
      </c>
      <c r="H44" s="2">
        <v>0</v>
      </c>
      <c r="I44" s="2">
        <v>2</v>
      </c>
      <c r="J44" s="2">
        <v>22</v>
      </c>
      <c r="K44" s="2">
        <v>122</v>
      </c>
      <c r="L44" s="2">
        <v>296</v>
      </c>
      <c r="M44" s="2">
        <f t="shared" si="9"/>
        <v>442</v>
      </c>
      <c r="N44" s="5">
        <f t="shared" si="10"/>
        <v>3.6108597285067874</v>
      </c>
      <c r="O44" s="5">
        <f t="shared" si="11"/>
        <v>0.6036612901077781</v>
      </c>
      <c r="P44" s="2">
        <v>3</v>
      </c>
      <c r="Q44" s="2">
        <v>0</v>
      </c>
    </row>
    <row r="45" spans="1:17" ht="21.75">
      <c r="A45" s="3" t="s">
        <v>30</v>
      </c>
      <c r="B45" s="3" t="s">
        <v>140</v>
      </c>
      <c r="C45" s="1">
        <v>1</v>
      </c>
      <c r="D45" s="2">
        <v>4</v>
      </c>
      <c r="E45" s="2">
        <v>2</v>
      </c>
      <c r="F45" s="3" t="s">
        <v>15</v>
      </c>
      <c r="G45" s="4">
        <f t="shared" si="8"/>
        <v>432</v>
      </c>
      <c r="H45" s="2">
        <v>0</v>
      </c>
      <c r="I45" s="2">
        <v>7</v>
      </c>
      <c r="J45" s="2">
        <v>91</v>
      </c>
      <c r="K45" s="2">
        <v>142</v>
      </c>
      <c r="L45" s="2">
        <v>191</v>
      </c>
      <c r="M45" s="2">
        <f t="shared" si="9"/>
        <v>431</v>
      </c>
      <c r="N45" s="5">
        <f t="shared" si="10"/>
        <v>3.19953596287703</v>
      </c>
      <c r="O45" s="5">
        <f t="shared" si="11"/>
        <v>0.8242832887557442</v>
      </c>
      <c r="P45" s="2">
        <v>1</v>
      </c>
      <c r="Q45" s="2">
        <v>0</v>
      </c>
    </row>
    <row r="46" spans="1:17" ht="21.75">
      <c r="A46" s="3" t="s">
        <v>386</v>
      </c>
      <c r="B46" s="3" t="s">
        <v>387</v>
      </c>
      <c r="C46" s="1"/>
      <c r="D46" s="2"/>
      <c r="E46" s="2"/>
      <c r="F46" s="3"/>
      <c r="G46" s="4">
        <f t="shared" si="8"/>
        <v>87</v>
      </c>
      <c r="H46" s="2">
        <v>0</v>
      </c>
      <c r="I46" s="2">
        <v>10</v>
      </c>
      <c r="J46" s="2">
        <v>24</v>
      </c>
      <c r="K46" s="2">
        <v>24</v>
      </c>
      <c r="L46" s="2">
        <v>8</v>
      </c>
      <c r="M46" s="2">
        <f>SUM(H46:L46)</f>
        <v>66</v>
      </c>
      <c r="N46" s="5">
        <f>(1*I46+2*J46+3*K46+4*L46)/M46</f>
        <v>2.4545454545454546</v>
      </c>
      <c r="O46" s="5">
        <f>SQRT((H46*0^2+I46*1^2+J46*2^2+K46*3^2+L46*4^2)/M46-N46^2)</f>
        <v>0.8907235428302466</v>
      </c>
      <c r="P46" s="2">
        <v>15</v>
      </c>
      <c r="Q46" s="2">
        <v>6</v>
      </c>
    </row>
    <row r="47" spans="1:17" ht="21.75">
      <c r="A47" s="3" t="s">
        <v>122</v>
      </c>
      <c r="B47" s="3" t="s">
        <v>141</v>
      </c>
      <c r="C47" s="1">
        <v>1</v>
      </c>
      <c r="D47" s="2">
        <v>4</v>
      </c>
      <c r="E47" s="2">
        <v>2</v>
      </c>
      <c r="F47" s="3" t="s">
        <v>15</v>
      </c>
      <c r="G47" s="4">
        <f t="shared" si="8"/>
        <v>444</v>
      </c>
      <c r="H47" s="2">
        <v>45</v>
      </c>
      <c r="I47" s="2">
        <v>159</v>
      </c>
      <c r="J47" s="2">
        <v>142</v>
      </c>
      <c r="K47" s="2">
        <v>73</v>
      </c>
      <c r="L47" s="2">
        <v>19</v>
      </c>
      <c r="M47" s="2">
        <f t="shared" si="9"/>
        <v>438</v>
      </c>
      <c r="N47" s="5">
        <f t="shared" si="10"/>
        <v>1.6849315068493151</v>
      </c>
      <c r="O47" s="5">
        <f t="shared" si="11"/>
        <v>1.0074160489913335</v>
      </c>
      <c r="P47" s="2">
        <v>4</v>
      </c>
      <c r="Q47" s="2">
        <v>2</v>
      </c>
    </row>
    <row r="48" spans="1:17" ht="21.75">
      <c r="A48" s="3" t="s">
        <v>138</v>
      </c>
      <c r="B48" s="3" t="s">
        <v>118</v>
      </c>
      <c r="C48" s="1">
        <v>1</v>
      </c>
      <c r="D48" s="2">
        <v>5</v>
      </c>
      <c r="E48" s="2" t="s">
        <v>29</v>
      </c>
      <c r="F48" s="3" t="s">
        <v>15</v>
      </c>
      <c r="G48" s="4">
        <f t="shared" si="8"/>
        <v>87</v>
      </c>
      <c r="H48" s="2">
        <v>0</v>
      </c>
      <c r="I48" s="2">
        <v>3</v>
      </c>
      <c r="J48" s="2">
        <v>6</v>
      </c>
      <c r="K48" s="2">
        <v>17</v>
      </c>
      <c r="L48" s="2">
        <v>54</v>
      </c>
      <c r="M48" s="2">
        <f t="shared" si="9"/>
        <v>80</v>
      </c>
      <c r="N48" s="5">
        <f t="shared" si="10"/>
        <v>3.525</v>
      </c>
      <c r="O48" s="5">
        <f t="shared" si="11"/>
        <v>0.7901740314639558</v>
      </c>
      <c r="P48" s="2">
        <v>2</v>
      </c>
      <c r="Q48" s="2">
        <v>5</v>
      </c>
    </row>
    <row r="49" spans="1:17" ht="21.75">
      <c r="A49" s="3" t="s">
        <v>38</v>
      </c>
      <c r="B49" s="3" t="s">
        <v>39</v>
      </c>
      <c r="C49" s="1">
        <v>1</v>
      </c>
      <c r="D49" s="2">
        <v>6</v>
      </c>
      <c r="E49" s="2" t="s">
        <v>29</v>
      </c>
      <c r="F49" s="3" t="s">
        <v>15</v>
      </c>
      <c r="G49" s="4">
        <f t="shared" si="8"/>
        <v>217</v>
      </c>
      <c r="H49" s="2">
        <v>17</v>
      </c>
      <c r="I49" s="2">
        <v>115</v>
      </c>
      <c r="J49" s="2">
        <v>64</v>
      </c>
      <c r="K49" s="2">
        <v>13</v>
      </c>
      <c r="L49" s="2">
        <v>6</v>
      </c>
      <c r="M49" s="2">
        <f t="shared" si="9"/>
        <v>215</v>
      </c>
      <c r="N49" s="5">
        <f t="shared" si="10"/>
        <v>1.4232558139534883</v>
      </c>
      <c r="O49" s="5">
        <f t="shared" si="11"/>
        <v>0.831036676576332</v>
      </c>
      <c r="P49" s="2">
        <v>1</v>
      </c>
      <c r="Q49" s="2">
        <v>1</v>
      </c>
    </row>
    <row r="50" spans="1:17" ht="21.75">
      <c r="A50" s="3" t="s">
        <v>40</v>
      </c>
      <c r="B50" s="3" t="s">
        <v>39</v>
      </c>
      <c r="C50" s="1">
        <v>2</v>
      </c>
      <c r="D50" s="2">
        <v>6</v>
      </c>
      <c r="E50" s="2" t="s">
        <v>29</v>
      </c>
      <c r="F50" s="3" t="s">
        <v>15</v>
      </c>
      <c r="G50" s="4">
        <f t="shared" si="8"/>
        <v>87</v>
      </c>
      <c r="H50" s="2">
        <v>0</v>
      </c>
      <c r="I50" s="2">
        <v>3</v>
      </c>
      <c r="J50" s="2">
        <v>11</v>
      </c>
      <c r="K50" s="2">
        <v>54</v>
      </c>
      <c r="L50" s="2">
        <v>19</v>
      </c>
      <c r="M50" s="2">
        <f t="shared" si="9"/>
        <v>87</v>
      </c>
      <c r="N50" s="5">
        <f t="shared" si="10"/>
        <v>3.0229885057471266</v>
      </c>
      <c r="O50" s="5">
        <f t="shared" si="11"/>
        <v>0.6944279295169293</v>
      </c>
      <c r="P50" s="2">
        <v>0</v>
      </c>
      <c r="Q50" s="2">
        <v>0</v>
      </c>
    </row>
    <row r="51" spans="1:17" ht="21.75">
      <c r="A51" s="3" t="s">
        <v>41</v>
      </c>
      <c r="B51" s="3" t="s">
        <v>39</v>
      </c>
      <c r="C51" s="1">
        <v>1</v>
      </c>
      <c r="D51" s="2">
        <v>6</v>
      </c>
      <c r="E51" s="2" t="s">
        <v>29</v>
      </c>
      <c r="F51" s="3" t="s">
        <v>15</v>
      </c>
      <c r="G51" s="4">
        <f t="shared" si="8"/>
        <v>227</v>
      </c>
      <c r="H51" s="2">
        <v>22</v>
      </c>
      <c r="I51" s="2">
        <v>114</v>
      </c>
      <c r="J51" s="2">
        <v>68</v>
      </c>
      <c r="K51" s="2">
        <v>18</v>
      </c>
      <c r="L51" s="2">
        <v>4</v>
      </c>
      <c r="M51" s="2">
        <f t="shared" si="9"/>
        <v>226</v>
      </c>
      <c r="N51" s="5">
        <f t="shared" si="10"/>
        <v>1.415929203539823</v>
      </c>
      <c r="O51" s="5">
        <f t="shared" si="11"/>
        <v>0.8385160060088264</v>
      </c>
      <c r="P51" s="2">
        <v>1</v>
      </c>
      <c r="Q51" s="2">
        <v>0</v>
      </c>
    </row>
    <row r="52" spans="1:17" ht="21.75">
      <c r="A52" s="3" t="s">
        <v>110</v>
      </c>
      <c r="B52" s="3" t="s">
        <v>105</v>
      </c>
      <c r="C52" s="1">
        <v>2</v>
      </c>
      <c r="D52" s="2">
        <v>6</v>
      </c>
      <c r="E52" s="2" t="s">
        <v>29</v>
      </c>
      <c r="F52" s="3" t="s">
        <v>15</v>
      </c>
      <c r="G52" s="4">
        <f t="shared" si="8"/>
        <v>444</v>
      </c>
      <c r="H52" s="2">
        <v>47</v>
      </c>
      <c r="I52" s="2">
        <v>84</v>
      </c>
      <c r="J52" s="2">
        <v>134</v>
      </c>
      <c r="K52" s="2">
        <v>120</v>
      </c>
      <c r="L52" s="2">
        <v>56</v>
      </c>
      <c r="M52" s="2">
        <f t="shared" si="9"/>
        <v>441</v>
      </c>
      <c r="N52" s="5">
        <f t="shared" si="10"/>
        <v>2.122448979591837</v>
      </c>
      <c r="O52" s="5">
        <f t="shared" si="11"/>
        <v>1.175513353485325</v>
      </c>
      <c r="P52" s="2">
        <v>3</v>
      </c>
      <c r="Q52" s="2">
        <v>0</v>
      </c>
    </row>
    <row r="53" spans="1:17" ht="21.75">
      <c r="A53" s="3" t="s">
        <v>99</v>
      </c>
      <c r="B53" s="9" t="s">
        <v>142</v>
      </c>
      <c r="C53" s="1"/>
      <c r="D53" s="2"/>
      <c r="E53" s="2"/>
      <c r="F53" s="3"/>
      <c r="G53" s="4">
        <f t="shared" si="8"/>
        <v>43</v>
      </c>
      <c r="H53" s="4">
        <v>0</v>
      </c>
      <c r="I53" s="4">
        <v>2</v>
      </c>
      <c r="J53" s="4">
        <v>6</v>
      </c>
      <c r="K53" s="4">
        <v>19</v>
      </c>
      <c r="L53" s="4">
        <v>11</v>
      </c>
      <c r="M53" s="2">
        <f t="shared" si="9"/>
        <v>38</v>
      </c>
      <c r="N53" s="5">
        <f aca="true" t="shared" si="12" ref="N53:N60">(1*I53+2*J53+3*K53+4*L53)/M53</f>
        <v>3.026315789473684</v>
      </c>
      <c r="O53" s="5">
        <f aca="true" t="shared" si="13" ref="O53:O60">SQRT((H53*0^2+I53*1^2+J53*2^2+K53*3^2+L53*4^2)/M53-N53^2)</f>
        <v>0.8106800947762833</v>
      </c>
      <c r="P53" s="2">
        <v>0</v>
      </c>
      <c r="Q53" s="2">
        <v>5</v>
      </c>
    </row>
    <row r="54" spans="1:17" ht="21.75">
      <c r="A54" s="3" t="s">
        <v>139</v>
      </c>
      <c r="B54" s="9" t="s">
        <v>27</v>
      </c>
      <c r="C54" s="1"/>
      <c r="D54" s="2"/>
      <c r="E54" s="2"/>
      <c r="F54" s="3"/>
      <c r="G54" s="4">
        <f t="shared" si="8"/>
        <v>35</v>
      </c>
      <c r="H54" s="4">
        <v>0</v>
      </c>
      <c r="I54" s="4">
        <v>19</v>
      </c>
      <c r="J54" s="4">
        <v>5</v>
      </c>
      <c r="K54" s="4">
        <v>3</v>
      </c>
      <c r="L54" s="4">
        <v>3</v>
      </c>
      <c r="M54" s="2">
        <f t="shared" si="9"/>
        <v>30</v>
      </c>
      <c r="N54" s="5">
        <f t="shared" si="12"/>
        <v>1.6666666666666667</v>
      </c>
      <c r="O54" s="5">
        <f t="shared" si="13"/>
        <v>1.0110500592068732</v>
      </c>
      <c r="P54" s="2">
        <v>0</v>
      </c>
      <c r="Q54" s="2">
        <v>5</v>
      </c>
    </row>
    <row r="55" spans="1:17" ht="21.75">
      <c r="A55" s="3" t="s">
        <v>24</v>
      </c>
      <c r="B55" s="9" t="s">
        <v>25</v>
      </c>
      <c r="C55" s="1"/>
      <c r="D55" s="2"/>
      <c r="E55" s="2"/>
      <c r="F55" s="3"/>
      <c r="G55" s="4">
        <f t="shared" si="8"/>
        <v>30</v>
      </c>
      <c r="H55" s="4">
        <v>5</v>
      </c>
      <c r="I55" s="4">
        <v>8</v>
      </c>
      <c r="J55" s="4">
        <v>5</v>
      </c>
      <c r="K55" s="4">
        <v>10</v>
      </c>
      <c r="L55" s="4">
        <v>2</v>
      </c>
      <c r="M55" s="2">
        <f t="shared" si="9"/>
        <v>30</v>
      </c>
      <c r="N55" s="5">
        <f t="shared" si="12"/>
        <v>1.8666666666666667</v>
      </c>
      <c r="O55" s="5">
        <f t="shared" si="13"/>
        <v>1.2310790208412925</v>
      </c>
      <c r="P55" s="2">
        <v>0</v>
      </c>
      <c r="Q55" s="2">
        <v>0</v>
      </c>
    </row>
    <row r="56" spans="1:17" ht="21.75">
      <c r="A56" s="3" t="s">
        <v>49</v>
      </c>
      <c r="B56" s="9" t="s">
        <v>50</v>
      </c>
      <c r="C56" s="1"/>
      <c r="D56" s="2"/>
      <c r="E56" s="2"/>
      <c r="F56" s="3"/>
      <c r="G56" s="4">
        <f t="shared" si="8"/>
        <v>26</v>
      </c>
      <c r="H56" s="4">
        <v>1</v>
      </c>
      <c r="I56" s="4">
        <v>4</v>
      </c>
      <c r="J56" s="4">
        <v>4</v>
      </c>
      <c r="K56" s="4">
        <v>6</v>
      </c>
      <c r="L56" s="4">
        <v>2</v>
      </c>
      <c r="M56" s="2">
        <f t="shared" si="9"/>
        <v>17</v>
      </c>
      <c r="N56" s="5">
        <f t="shared" si="12"/>
        <v>2.235294117647059</v>
      </c>
      <c r="O56" s="5">
        <f t="shared" si="13"/>
        <v>1.1129934075543824</v>
      </c>
      <c r="P56" s="2">
        <v>9</v>
      </c>
      <c r="Q56" s="2">
        <v>0</v>
      </c>
    </row>
    <row r="57" spans="1:17" ht="21.75">
      <c r="A57" s="3" t="s">
        <v>128</v>
      </c>
      <c r="B57" s="9" t="s">
        <v>143</v>
      </c>
      <c r="C57" s="1"/>
      <c r="D57" s="2"/>
      <c r="E57" s="2"/>
      <c r="F57" s="3"/>
      <c r="G57" s="4">
        <f t="shared" si="8"/>
        <v>19</v>
      </c>
      <c r="H57" s="4">
        <v>0</v>
      </c>
      <c r="I57" s="4">
        <v>5</v>
      </c>
      <c r="J57" s="4">
        <v>7</v>
      </c>
      <c r="K57" s="4">
        <v>6</v>
      </c>
      <c r="L57" s="4">
        <v>1</v>
      </c>
      <c r="M57" s="2">
        <f t="shared" si="9"/>
        <v>19</v>
      </c>
      <c r="N57" s="5">
        <f t="shared" si="12"/>
        <v>2.1578947368421053</v>
      </c>
      <c r="O57" s="5">
        <f t="shared" si="13"/>
        <v>0.874381459254534</v>
      </c>
      <c r="P57" s="2">
        <v>0</v>
      </c>
      <c r="Q57" s="2">
        <v>0</v>
      </c>
    </row>
    <row r="58" spans="1:17" ht="21.75">
      <c r="A58" s="3" t="s">
        <v>429</v>
      </c>
      <c r="B58" s="9" t="s">
        <v>430</v>
      </c>
      <c r="C58" s="1"/>
      <c r="D58" s="2"/>
      <c r="E58" s="2"/>
      <c r="F58" s="3"/>
      <c r="G58" s="4">
        <f t="shared" si="8"/>
        <v>30</v>
      </c>
      <c r="H58" s="4">
        <v>0</v>
      </c>
      <c r="I58" s="4">
        <v>30</v>
      </c>
      <c r="J58" s="4">
        <v>0</v>
      </c>
      <c r="K58" s="4">
        <v>0</v>
      </c>
      <c r="L58" s="4">
        <v>0</v>
      </c>
      <c r="M58" s="2">
        <f>SUM(H58:L58)</f>
        <v>30</v>
      </c>
      <c r="N58" s="5">
        <f>(1*I58+2*J58+3*K58+4*L58)/M58</f>
        <v>1</v>
      </c>
      <c r="O58" s="5">
        <f>SQRT((H58*0^2+I58*1^2+J58*2^2+K58*3^2+L58*4^2)/M58-N58^2)</f>
        <v>0</v>
      </c>
      <c r="P58" s="2">
        <v>0</v>
      </c>
      <c r="Q58" s="2">
        <v>0</v>
      </c>
    </row>
    <row r="59" spans="1:17" ht="21.75">
      <c r="A59" s="3" t="s">
        <v>433</v>
      </c>
      <c r="B59" s="9" t="s">
        <v>434</v>
      </c>
      <c r="C59" s="1"/>
      <c r="D59" s="2"/>
      <c r="E59" s="2"/>
      <c r="F59" s="3"/>
      <c r="G59" s="4">
        <f t="shared" si="8"/>
        <v>444</v>
      </c>
      <c r="H59" s="4">
        <v>0</v>
      </c>
      <c r="I59" s="4">
        <v>8</v>
      </c>
      <c r="J59" s="4">
        <v>30</v>
      </c>
      <c r="K59" s="4">
        <v>53</v>
      </c>
      <c r="L59" s="4">
        <v>347</v>
      </c>
      <c r="M59" s="2">
        <f>SUM(H59:L59)</f>
        <v>438</v>
      </c>
      <c r="N59" s="5">
        <f t="shared" si="12"/>
        <v>3.6872146118721463</v>
      </c>
      <c r="O59" s="5">
        <f t="shared" si="13"/>
        <v>0.6793570722141009</v>
      </c>
      <c r="P59" s="4">
        <v>3</v>
      </c>
      <c r="Q59" s="4">
        <v>3</v>
      </c>
    </row>
    <row r="60" spans="1:17" ht="23.25">
      <c r="A60" s="3"/>
      <c r="B60" s="2" t="s">
        <v>31</v>
      </c>
      <c r="C60" s="1"/>
      <c r="D60" s="2"/>
      <c r="E60" s="2"/>
      <c r="F60" s="3"/>
      <c r="G60" s="4">
        <f>SUM(G37:G59)</f>
        <v>6206</v>
      </c>
      <c r="H60" s="4">
        <f aca="true" t="shared" si="14" ref="H60:M60">SUM(H37:H59)</f>
        <v>304</v>
      </c>
      <c r="I60" s="4">
        <f t="shared" si="14"/>
        <v>1262</v>
      </c>
      <c r="J60" s="4">
        <f t="shared" si="14"/>
        <v>1537</v>
      </c>
      <c r="K60" s="4">
        <f t="shared" si="14"/>
        <v>1349</v>
      </c>
      <c r="L60" s="4">
        <f t="shared" si="14"/>
        <v>1668</v>
      </c>
      <c r="M60" s="4">
        <f t="shared" si="14"/>
        <v>6120</v>
      </c>
      <c r="N60" s="10">
        <f t="shared" si="12"/>
        <v>2.459967320261438</v>
      </c>
      <c r="O60" s="10">
        <f t="shared" si="13"/>
        <v>1.2263575906351722</v>
      </c>
      <c r="P60" s="4">
        <f>SUM(P37:P59)</f>
        <v>55</v>
      </c>
      <c r="Q60" s="4">
        <f>SUM(Q37:Q59)</f>
        <v>31</v>
      </c>
    </row>
    <row r="61" spans="1:17" ht="21.75">
      <c r="A61" s="3"/>
      <c r="B61" s="2" t="s">
        <v>32</v>
      </c>
      <c r="C61" s="3"/>
      <c r="D61" s="3"/>
      <c r="E61" s="3"/>
      <c r="F61" s="3"/>
      <c r="G61" s="5">
        <f>G60*100/$G$60</f>
        <v>100</v>
      </c>
      <c r="H61" s="5">
        <f aca="true" t="shared" si="15" ref="H61:M61">H60*100/$G$60</f>
        <v>4.898485336770867</v>
      </c>
      <c r="I61" s="5">
        <f t="shared" si="15"/>
        <v>20.33515952304222</v>
      </c>
      <c r="J61" s="5">
        <f t="shared" si="15"/>
        <v>24.766355140186917</v>
      </c>
      <c r="K61" s="5">
        <f t="shared" si="15"/>
        <v>21.737028681920723</v>
      </c>
      <c r="L61" s="5">
        <f t="shared" si="15"/>
        <v>26.877215597808572</v>
      </c>
      <c r="M61" s="5">
        <f t="shared" si="15"/>
        <v>98.61424427972929</v>
      </c>
      <c r="N61" s="3"/>
      <c r="O61" s="3"/>
      <c r="P61" s="5">
        <f>P60*100/$G$60</f>
        <v>0.8862391234289397</v>
      </c>
      <c r="Q61" s="5">
        <f>Q60*100/$G$60</f>
        <v>0.499516596841766</v>
      </c>
    </row>
    <row r="66" spans="1:17" ht="29.25">
      <c r="A66" s="21" t="s">
        <v>203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27.75">
      <c r="A67" s="22" t="s">
        <v>424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36" customHeight="1">
      <c r="A68" s="23" t="s">
        <v>0</v>
      </c>
      <c r="B68" s="23" t="s">
        <v>1</v>
      </c>
      <c r="C68" s="1" t="s">
        <v>2</v>
      </c>
      <c r="D68" s="2" t="s">
        <v>3</v>
      </c>
      <c r="E68" s="2" t="s">
        <v>4</v>
      </c>
      <c r="F68" s="3" t="s">
        <v>5</v>
      </c>
      <c r="G68" s="24" t="s">
        <v>6</v>
      </c>
      <c r="H68" s="25" t="s">
        <v>7</v>
      </c>
      <c r="I68" s="25"/>
      <c r="J68" s="25"/>
      <c r="K68" s="25"/>
      <c r="L68" s="25"/>
      <c r="M68" s="26" t="s">
        <v>8</v>
      </c>
      <c r="N68" s="27" t="s">
        <v>9</v>
      </c>
      <c r="O68" s="27" t="s">
        <v>10</v>
      </c>
      <c r="P68" s="26" t="s">
        <v>11</v>
      </c>
      <c r="Q68" s="26"/>
    </row>
    <row r="69" spans="1:17" ht="21.75">
      <c r="A69" s="23"/>
      <c r="B69" s="23"/>
      <c r="C69" s="1"/>
      <c r="D69" s="2"/>
      <c r="E69" s="2"/>
      <c r="F69" s="3"/>
      <c r="G69" s="24"/>
      <c r="H69" s="2">
        <v>0</v>
      </c>
      <c r="I69" s="2">
        <v>1</v>
      </c>
      <c r="J69" s="2">
        <v>2</v>
      </c>
      <c r="K69" s="2">
        <v>3</v>
      </c>
      <c r="L69" s="2">
        <v>4</v>
      </c>
      <c r="M69" s="26"/>
      <c r="N69" s="27"/>
      <c r="O69" s="27"/>
      <c r="P69" s="2" t="s">
        <v>12</v>
      </c>
      <c r="Q69" s="2" t="s">
        <v>13</v>
      </c>
    </row>
    <row r="70" spans="1:17" ht="20.25" customHeight="1">
      <c r="A70" s="3" t="s">
        <v>205</v>
      </c>
      <c r="B70" s="3" t="s">
        <v>54</v>
      </c>
      <c r="C70" s="1">
        <v>1</v>
      </c>
      <c r="D70" s="2">
        <v>1</v>
      </c>
      <c r="E70" s="2">
        <v>3</v>
      </c>
      <c r="F70" s="3" t="s">
        <v>15</v>
      </c>
      <c r="G70" s="4">
        <f aca="true" t="shared" si="16" ref="G70:G97">SUM(H70:L70,P70:Q70)</f>
        <v>310</v>
      </c>
      <c r="H70" s="2">
        <v>24</v>
      </c>
      <c r="I70" s="2">
        <v>65</v>
      </c>
      <c r="J70" s="2">
        <v>80</v>
      </c>
      <c r="K70" s="2">
        <v>124</v>
      </c>
      <c r="L70" s="2">
        <v>12</v>
      </c>
      <c r="M70" s="2">
        <f aca="true" t="shared" si="17" ref="M70:M97">SUM(H70:L70)</f>
        <v>305</v>
      </c>
      <c r="N70" s="5">
        <f>(1*I70+2*J70+3*K70+4*L70)/M70</f>
        <v>2.1147540983606556</v>
      </c>
      <c r="O70" s="5">
        <f>SQRT((H70*0^2+I70*1^2+J70*2^2+K70*3^2+L70*4^2)/M70-N70^2)</f>
        <v>1.0385734329347918</v>
      </c>
      <c r="P70" s="2">
        <v>2</v>
      </c>
      <c r="Q70" s="2">
        <v>3</v>
      </c>
    </row>
    <row r="71" spans="1:17" ht="20.25" customHeight="1">
      <c r="A71" s="3" t="s">
        <v>206</v>
      </c>
      <c r="B71" s="3" t="s">
        <v>174</v>
      </c>
      <c r="C71" s="1">
        <v>1</v>
      </c>
      <c r="D71" s="2">
        <v>1</v>
      </c>
      <c r="E71" s="2">
        <v>3</v>
      </c>
      <c r="F71" s="3" t="s">
        <v>15</v>
      </c>
      <c r="G71" s="4">
        <f t="shared" si="16"/>
        <v>308</v>
      </c>
      <c r="H71" s="2">
        <v>8</v>
      </c>
      <c r="I71" s="2">
        <v>51</v>
      </c>
      <c r="J71" s="2">
        <v>154</v>
      </c>
      <c r="K71" s="2">
        <v>88</v>
      </c>
      <c r="L71" s="2">
        <v>5</v>
      </c>
      <c r="M71" s="2">
        <f t="shared" si="17"/>
        <v>306</v>
      </c>
      <c r="N71" s="5">
        <f aca="true" t="shared" si="18" ref="N71:N84">(1*I71+2*J71+3*K71+4*L71)/M71</f>
        <v>2.1013071895424837</v>
      </c>
      <c r="O71" s="5">
        <f aca="true" t="shared" si="19" ref="O71:O84">SQRT((H71*0^2+I71*1^2+J71*2^2+K71*3^2+L71*4^2)/M71-N71^2)</f>
        <v>0.7835303822334847</v>
      </c>
      <c r="P71" s="2">
        <v>2</v>
      </c>
      <c r="Q71" s="2">
        <v>0</v>
      </c>
    </row>
    <row r="72" spans="1:17" ht="20.25" customHeight="1">
      <c r="A72" s="3" t="s">
        <v>207</v>
      </c>
      <c r="B72" s="3" t="s">
        <v>59</v>
      </c>
      <c r="C72" s="1">
        <v>1</v>
      </c>
      <c r="D72" s="2">
        <v>2</v>
      </c>
      <c r="E72" s="2" t="s">
        <v>20</v>
      </c>
      <c r="F72" s="3" t="s">
        <v>15</v>
      </c>
      <c r="G72" s="4">
        <f t="shared" si="16"/>
        <v>308</v>
      </c>
      <c r="H72" s="2">
        <v>15</v>
      </c>
      <c r="I72" s="2">
        <v>26</v>
      </c>
      <c r="J72" s="2">
        <v>93</v>
      </c>
      <c r="K72" s="2">
        <v>149</v>
      </c>
      <c r="L72" s="2">
        <v>24</v>
      </c>
      <c r="M72" s="2">
        <f t="shared" si="17"/>
        <v>307</v>
      </c>
      <c r="N72" s="5">
        <f t="shared" si="18"/>
        <v>2.45928338762215</v>
      </c>
      <c r="O72" s="5">
        <f t="shared" si="19"/>
        <v>0.9312543506581824</v>
      </c>
      <c r="P72" s="2">
        <v>1</v>
      </c>
      <c r="Q72" s="2">
        <v>0</v>
      </c>
    </row>
    <row r="73" spans="1:17" ht="20.25" customHeight="1">
      <c r="A73" s="3" t="s">
        <v>68</v>
      </c>
      <c r="B73" s="3" t="s">
        <v>61</v>
      </c>
      <c r="C73" s="1">
        <v>2</v>
      </c>
      <c r="D73" s="2">
        <v>2</v>
      </c>
      <c r="E73" s="2" t="s">
        <v>23</v>
      </c>
      <c r="F73" s="3" t="s">
        <v>15</v>
      </c>
      <c r="G73" s="4">
        <f t="shared" si="16"/>
        <v>307</v>
      </c>
      <c r="H73" s="2">
        <v>6</v>
      </c>
      <c r="I73" s="2">
        <v>7</v>
      </c>
      <c r="J73" s="2">
        <v>48</v>
      </c>
      <c r="K73" s="2">
        <v>105</v>
      </c>
      <c r="L73" s="2">
        <v>141</v>
      </c>
      <c r="M73" s="2">
        <f t="shared" si="17"/>
        <v>307</v>
      </c>
      <c r="N73" s="5">
        <f t="shared" si="18"/>
        <v>3.198697068403909</v>
      </c>
      <c r="O73" s="5">
        <f t="shared" si="19"/>
        <v>0.9182895139113171</v>
      </c>
      <c r="P73" s="2">
        <v>0</v>
      </c>
      <c r="Q73" s="2">
        <v>0</v>
      </c>
    </row>
    <row r="74" spans="1:17" ht="20.25" customHeight="1">
      <c r="A74" s="3" t="s">
        <v>354</v>
      </c>
      <c r="B74" s="3" t="s">
        <v>234</v>
      </c>
      <c r="C74" s="1">
        <v>1</v>
      </c>
      <c r="D74" s="2">
        <v>3</v>
      </c>
      <c r="E74" s="2" t="s">
        <v>23</v>
      </c>
      <c r="F74" s="3" t="s">
        <v>15</v>
      </c>
      <c r="G74" s="4">
        <f t="shared" si="16"/>
        <v>192</v>
      </c>
      <c r="H74" s="2">
        <v>12</v>
      </c>
      <c r="I74" s="2">
        <v>38</v>
      </c>
      <c r="J74" s="2">
        <v>77</v>
      </c>
      <c r="K74" s="2">
        <v>62</v>
      </c>
      <c r="L74" s="2">
        <v>3</v>
      </c>
      <c r="M74" s="2">
        <f t="shared" si="17"/>
        <v>192</v>
      </c>
      <c r="N74" s="5">
        <f t="shared" si="18"/>
        <v>2.03125</v>
      </c>
      <c r="O74" s="5">
        <f t="shared" si="19"/>
        <v>0.9123358870686459</v>
      </c>
      <c r="P74" s="2">
        <v>0</v>
      </c>
      <c r="Q74" s="2">
        <v>0</v>
      </c>
    </row>
    <row r="75" spans="1:17" ht="20.25" customHeight="1">
      <c r="A75" s="3" t="s">
        <v>208</v>
      </c>
      <c r="B75" s="3" t="s">
        <v>235</v>
      </c>
      <c r="C75" s="1">
        <v>1</v>
      </c>
      <c r="D75" s="2">
        <v>3</v>
      </c>
      <c r="E75" s="2" t="s">
        <v>23</v>
      </c>
      <c r="F75" s="3" t="s">
        <v>15</v>
      </c>
      <c r="G75" s="4">
        <f t="shared" si="16"/>
        <v>307</v>
      </c>
      <c r="H75" s="2">
        <v>6</v>
      </c>
      <c r="I75" s="2">
        <v>45</v>
      </c>
      <c r="J75" s="2">
        <v>90</v>
      </c>
      <c r="K75" s="2">
        <v>64</v>
      </c>
      <c r="L75" s="2">
        <v>94</v>
      </c>
      <c r="M75" s="2">
        <f t="shared" si="17"/>
        <v>299</v>
      </c>
      <c r="N75" s="5">
        <f t="shared" si="18"/>
        <v>2.652173913043478</v>
      </c>
      <c r="O75" s="5">
        <f t="shared" si="19"/>
        <v>1.1300488149939822</v>
      </c>
      <c r="P75" s="2">
        <v>7</v>
      </c>
      <c r="Q75" s="2">
        <v>1</v>
      </c>
    </row>
    <row r="76" spans="1:17" ht="20.25" customHeight="1">
      <c r="A76" s="3" t="s">
        <v>209</v>
      </c>
      <c r="B76" s="3" t="s">
        <v>236</v>
      </c>
      <c r="C76" s="1">
        <v>1</v>
      </c>
      <c r="D76" s="2">
        <v>4</v>
      </c>
      <c r="E76" s="2">
        <v>2</v>
      </c>
      <c r="F76" s="3" t="s">
        <v>15</v>
      </c>
      <c r="G76" s="4">
        <f t="shared" si="16"/>
        <v>121</v>
      </c>
      <c r="H76" s="2">
        <v>0</v>
      </c>
      <c r="I76" s="2">
        <v>0</v>
      </c>
      <c r="J76" s="2">
        <v>8</v>
      </c>
      <c r="K76" s="2">
        <v>54</v>
      </c>
      <c r="L76" s="2">
        <v>59</v>
      </c>
      <c r="M76" s="2">
        <f t="shared" si="17"/>
        <v>121</v>
      </c>
      <c r="N76" s="5">
        <f t="shared" si="18"/>
        <v>3.4214876033057853</v>
      </c>
      <c r="O76" s="5">
        <f t="shared" si="19"/>
        <v>0.6132431887302182</v>
      </c>
      <c r="P76" s="2">
        <v>0</v>
      </c>
      <c r="Q76" s="2">
        <v>0</v>
      </c>
    </row>
    <row r="77" spans="1:17" ht="20.25" customHeight="1">
      <c r="A77" s="3" t="s">
        <v>211</v>
      </c>
      <c r="B77" s="3" t="s">
        <v>105</v>
      </c>
      <c r="C77" s="1">
        <v>1</v>
      </c>
      <c r="D77" s="2">
        <v>4</v>
      </c>
      <c r="E77" s="2">
        <v>2</v>
      </c>
      <c r="F77" s="3" t="s">
        <v>15</v>
      </c>
      <c r="G77" s="4">
        <f t="shared" si="16"/>
        <v>308</v>
      </c>
      <c r="H77" s="2">
        <v>60</v>
      </c>
      <c r="I77" s="2">
        <v>62</v>
      </c>
      <c r="J77" s="2">
        <v>83</v>
      </c>
      <c r="K77" s="2">
        <v>89</v>
      </c>
      <c r="L77" s="2">
        <v>7</v>
      </c>
      <c r="M77" s="2">
        <f t="shared" si="17"/>
        <v>301</v>
      </c>
      <c r="N77" s="5">
        <f t="shared" si="18"/>
        <v>1.7375415282392026</v>
      </c>
      <c r="O77" s="5">
        <f t="shared" si="19"/>
        <v>1.1502791524991127</v>
      </c>
      <c r="P77" s="2">
        <v>1</v>
      </c>
      <c r="Q77" s="2">
        <v>6</v>
      </c>
    </row>
    <row r="78" spans="1:17" ht="20.25" customHeight="1">
      <c r="A78" s="3" t="s">
        <v>212</v>
      </c>
      <c r="B78" s="3" t="s">
        <v>238</v>
      </c>
      <c r="C78" s="1">
        <v>1</v>
      </c>
      <c r="D78" s="2">
        <v>4</v>
      </c>
      <c r="E78" s="2">
        <v>2</v>
      </c>
      <c r="F78" s="3" t="s">
        <v>15</v>
      </c>
      <c r="G78" s="4">
        <f t="shared" si="16"/>
        <v>79</v>
      </c>
      <c r="H78" s="2">
        <v>0</v>
      </c>
      <c r="I78" s="2">
        <v>0</v>
      </c>
      <c r="J78" s="2">
        <v>0</v>
      </c>
      <c r="K78" s="2">
        <v>19</v>
      </c>
      <c r="L78" s="2">
        <v>60</v>
      </c>
      <c r="M78" s="2">
        <f t="shared" si="17"/>
        <v>79</v>
      </c>
      <c r="N78" s="5">
        <f t="shared" si="18"/>
        <v>3.759493670886076</v>
      </c>
      <c r="O78" s="5">
        <f t="shared" si="19"/>
        <v>0.42739096243377594</v>
      </c>
      <c r="P78" s="2">
        <v>0</v>
      </c>
      <c r="Q78" s="2">
        <v>0</v>
      </c>
    </row>
    <row r="79" spans="1:17" ht="20.25" customHeight="1">
      <c r="A79" s="3" t="s">
        <v>388</v>
      </c>
      <c r="B79" s="3" t="s">
        <v>323</v>
      </c>
      <c r="C79" s="1"/>
      <c r="D79" s="2"/>
      <c r="E79" s="2"/>
      <c r="F79" s="3"/>
      <c r="G79" s="4">
        <f t="shared" si="16"/>
        <v>19</v>
      </c>
      <c r="H79" s="2">
        <v>0</v>
      </c>
      <c r="I79" s="2">
        <v>1</v>
      </c>
      <c r="J79" s="2">
        <v>0</v>
      </c>
      <c r="K79" s="2">
        <v>9</v>
      </c>
      <c r="L79" s="2">
        <v>9</v>
      </c>
      <c r="M79" s="2">
        <f>SUM(H79:L79)</f>
        <v>19</v>
      </c>
      <c r="N79" s="5">
        <f>(1*I79+2*J79+3*K79+4*L79)/M79</f>
        <v>3.3684210526315788</v>
      </c>
      <c r="O79" s="5">
        <f>SQRT((H79*0^2+I79*1^2+J79*2^2+K79*3^2+L79*4^2)/M79-N79^2)</f>
        <v>0.7405919620773852</v>
      </c>
      <c r="P79" s="2">
        <v>0</v>
      </c>
      <c r="Q79" s="2">
        <v>0</v>
      </c>
    </row>
    <row r="80" spans="1:17" ht="20.25" customHeight="1">
      <c r="A80" s="3" t="s">
        <v>213</v>
      </c>
      <c r="B80" s="3" t="s">
        <v>239</v>
      </c>
      <c r="C80" s="1">
        <v>1</v>
      </c>
      <c r="D80" s="2">
        <v>5</v>
      </c>
      <c r="E80" s="2" t="s">
        <v>29</v>
      </c>
      <c r="F80" s="3" t="s">
        <v>15</v>
      </c>
      <c r="G80" s="4">
        <f t="shared" si="16"/>
        <v>19</v>
      </c>
      <c r="H80" s="2">
        <v>1</v>
      </c>
      <c r="I80" s="2">
        <v>9</v>
      </c>
      <c r="J80" s="2">
        <v>6</v>
      </c>
      <c r="K80" s="2">
        <v>3</v>
      </c>
      <c r="L80" s="2">
        <v>0</v>
      </c>
      <c r="M80" s="2">
        <f t="shared" si="17"/>
        <v>19</v>
      </c>
      <c r="N80" s="5">
        <f t="shared" si="18"/>
        <v>1.5789473684210527</v>
      </c>
      <c r="O80" s="5">
        <f t="shared" si="19"/>
        <v>0.815364914991035</v>
      </c>
      <c r="P80" s="2">
        <v>0</v>
      </c>
      <c r="Q80" s="2">
        <v>0</v>
      </c>
    </row>
    <row r="81" spans="1:17" ht="20.25" customHeight="1">
      <c r="A81" s="3" t="s">
        <v>214</v>
      </c>
      <c r="B81" s="3" t="s">
        <v>102</v>
      </c>
      <c r="C81" s="1">
        <v>2</v>
      </c>
      <c r="D81" s="2">
        <v>5</v>
      </c>
      <c r="E81" s="2" t="s">
        <v>29</v>
      </c>
      <c r="F81" s="3" t="s">
        <v>15</v>
      </c>
      <c r="G81" s="4">
        <f t="shared" si="16"/>
        <v>19</v>
      </c>
      <c r="H81" s="2">
        <v>2</v>
      </c>
      <c r="I81" s="2">
        <v>5</v>
      </c>
      <c r="J81" s="2">
        <v>6</v>
      </c>
      <c r="K81" s="2">
        <v>3</v>
      </c>
      <c r="L81" s="2">
        <v>3</v>
      </c>
      <c r="M81" s="2">
        <f t="shared" si="17"/>
        <v>19</v>
      </c>
      <c r="N81" s="5">
        <f t="shared" si="18"/>
        <v>2</v>
      </c>
      <c r="O81" s="5">
        <f t="shared" si="19"/>
        <v>1.213953957333768</v>
      </c>
      <c r="P81" s="2">
        <v>0</v>
      </c>
      <c r="Q81" s="2">
        <v>0</v>
      </c>
    </row>
    <row r="82" spans="1:17" ht="20.25" customHeight="1">
      <c r="A82" s="3" t="s">
        <v>215</v>
      </c>
      <c r="B82" s="3" t="s">
        <v>240</v>
      </c>
      <c r="C82" s="1">
        <v>1</v>
      </c>
      <c r="D82" s="2">
        <v>6</v>
      </c>
      <c r="E82" s="2" t="s">
        <v>29</v>
      </c>
      <c r="F82" s="3" t="s">
        <v>15</v>
      </c>
      <c r="G82" s="4">
        <f t="shared" si="16"/>
        <v>9</v>
      </c>
      <c r="H82" s="2">
        <v>0</v>
      </c>
      <c r="I82" s="2">
        <v>0</v>
      </c>
      <c r="J82" s="2">
        <v>0</v>
      </c>
      <c r="K82" s="2">
        <v>5</v>
      </c>
      <c r="L82" s="2">
        <v>3</v>
      </c>
      <c r="M82" s="2">
        <f t="shared" si="17"/>
        <v>8</v>
      </c>
      <c r="N82" s="5">
        <f t="shared" si="18"/>
        <v>3.375</v>
      </c>
      <c r="O82" s="5">
        <f t="shared" si="19"/>
        <v>0.4841229182759271</v>
      </c>
      <c r="P82" s="2">
        <v>1</v>
      </c>
      <c r="Q82" s="2">
        <v>0</v>
      </c>
    </row>
    <row r="83" spans="1:17" ht="20.25" customHeight="1">
      <c r="A83" s="3" t="s">
        <v>216</v>
      </c>
      <c r="B83" s="3" t="s">
        <v>241</v>
      </c>
      <c r="C83" s="1">
        <v>2</v>
      </c>
      <c r="D83" s="2">
        <v>6</v>
      </c>
      <c r="E83" s="2" t="s">
        <v>29</v>
      </c>
      <c r="F83" s="3" t="s">
        <v>15</v>
      </c>
      <c r="G83" s="4">
        <f t="shared" si="16"/>
        <v>9</v>
      </c>
      <c r="H83" s="2">
        <v>0</v>
      </c>
      <c r="I83" s="2">
        <v>0</v>
      </c>
      <c r="J83" s="2">
        <v>0</v>
      </c>
      <c r="K83" s="2">
        <v>5</v>
      </c>
      <c r="L83" s="2">
        <v>3</v>
      </c>
      <c r="M83" s="2">
        <f t="shared" si="17"/>
        <v>8</v>
      </c>
      <c r="N83" s="5">
        <f t="shared" si="18"/>
        <v>3.375</v>
      </c>
      <c r="O83" s="5">
        <f t="shared" si="19"/>
        <v>0.4841229182759271</v>
      </c>
      <c r="P83" s="2">
        <v>1</v>
      </c>
      <c r="Q83" s="2">
        <v>0</v>
      </c>
    </row>
    <row r="84" spans="1:17" ht="20.25" customHeight="1">
      <c r="A84" s="3" t="s">
        <v>218</v>
      </c>
      <c r="B84" s="3" t="s">
        <v>243</v>
      </c>
      <c r="C84" s="1">
        <v>2</v>
      </c>
      <c r="D84" s="2">
        <v>6</v>
      </c>
      <c r="E84" s="2" t="s">
        <v>29</v>
      </c>
      <c r="F84" s="3" t="s">
        <v>15</v>
      </c>
      <c r="G84" s="4">
        <f t="shared" si="16"/>
        <v>9</v>
      </c>
      <c r="H84" s="2">
        <v>0</v>
      </c>
      <c r="I84" s="2">
        <v>2</v>
      </c>
      <c r="J84" s="2">
        <v>6</v>
      </c>
      <c r="K84" s="2">
        <v>1</v>
      </c>
      <c r="L84" s="2">
        <v>0</v>
      </c>
      <c r="M84" s="2">
        <f t="shared" si="17"/>
        <v>9</v>
      </c>
      <c r="N84" s="5">
        <f t="shared" si="18"/>
        <v>1.8888888888888888</v>
      </c>
      <c r="O84" s="5">
        <f t="shared" si="19"/>
        <v>0.5665577237325318</v>
      </c>
      <c r="P84" s="2">
        <v>0</v>
      </c>
      <c r="Q84" s="2">
        <v>0</v>
      </c>
    </row>
    <row r="85" spans="1:17" ht="20.25" customHeight="1">
      <c r="A85" s="3" t="s">
        <v>219</v>
      </c>
      <c r="B85" s="3" t="s">
        <v>244</v>
      </c>
      <c r="C85" s="1"/>
      <c r="D85" s="2"/>
      <c r="E85" s="2"/>
      <c r="F85" s="3"/>
      <c r="G85" s="4">
        <f t="shared" si="16"/>
        <v>9</v>
      </c>
      <c r="H85" s="2">
        <v>0</v>
      </c>
      <c r="I85" s="2">
        <v>6</v>
      </c>
      <c r="J85" s="2">
        <v>0</v>
      </c>
      <c r="K85" s="2">
        <v>0</v>
      </c>
      <c r="L85" s="2">
        <v>0</v>
      </c>
      <c r="M85" s="2">
        <f t="shared" si="17"/>
        <v>6</v>
      </c>
      <c r="N85" s="5">
        <f>(1*I85+2*J85+3*K85+4*L85)/M85</f>
        <v>1</v>
      </c>
      <c r="O85" s="5">
        <f>SQRT((H85*0^2+I85*1^2+J85*2^2+K85*3^2+L85*4^2)/M85-N85^2)</f>
        <v>0</v>
      </c>
      <c r="P85" s="2">
        <v>3</v>
      </c>
      <c r="Q85" s="2">
        <v>0</v>
      </c>
    </row>
    <row r="86" spans="1:17" ht="20.25" customHeight="1">
      <c r="A86" s="3" t="s">
        <v>435</v>
      </c>
      <c r="B86" s="9" t="s">
        <v>436</v>
      </c>
      <c r="C86" s="1"/>
      <c r="D86" s="2"/>
      <c r="E86" s="2"/>
      <c r="F86" s="3"/>
      <c r="G86" s="4">
        <f t="shared" si="16"/>
        <v>115</v>
      </c>
      <c r="H86" s="2">
        <v>0</v>
      </c>
      <c r="I86" s="2">
        <v>6</v>
      </c>
      <c r="J86" s="2">
        <v>59</v>
      </c>
      <c r="K86" s="2">
        <v>43</v>
      </c>
      <c r="L86" s="2">
        <v>7</v>
      </c>
      <c r="M86" s="2">
        <f t="shared" si="17"/>
        <v>115</v>
      </c>
      <c r="N86" s="5">
        <f>(1*I86+2*J86+3*K86+4*L86)/M86</f>
        <v>2.4434782608695653</v>
      </c>
      <c r="O86" s="5">
        <f>SQRT((H86*0^2+I86*1^2+J86*2^2+K86*3^2+L86*4^2)/M86-N86^2)</f>
        <v>0.6876716146006095</v>
      </c>
      <c r="P86" s="2">
        <v>0</v>
      </c>
      <c r="Q86" s="2">
        <v>0</v>
      </c>
    </row>
    <row r="87" spans="1:17" ht="20.25" customHeight="1">
      <c r="A87" s="3" t="s">
        <v>437</v>
      </c>
      <c r="B87" s="9" t="s">
        <v>176</v>
      </c>
      <c r="C87" s="1"/>
      <c r="D87" s="2"/>
      <c r="E87" s="2"/>
      <c r="F87" s="3"/>
      <c r="G87" s="4">
        <f t="shared" si="16"/>
        <v>115</v>
      </c>
      <c r="H87" s="4">
        <v>4</v>
      </c>
      <c r="I87" s="4">
        <v>31</v>
      </c>
      <c r="J87" s="4">
        <v>39</v>
      </c>
      <c r="K87" s="4">
        <v>26</v>
      </c>
      <c r="L87" s="4">
        <v>15</v>
      </c>
      <c r="M87" s="2">
        <f t="shared" si="17"/>
        <v>115</v>
      </c>
      <c r="N87" s="5">
        <f>(1*I87+2*J87+3*K87+4*L87)/M87</f>
        <v>2.1478260869565218</v>
      </c>
      <c r="O87" s="5">
        <f>SQRT((H87*0^2+I87*1^2+J87*2^2+K87*3^2+L87*4^2)/M87-N87^2)</f>
        <v>1.0652085181529283</v>
      </c>
      <c r="P87" s="2">
        <v>0</v>
      </c>
      <c r="Q87" s="2">
        <v>0</v>
      </c>
    </row>
    <row r="88" spans="1:17" ht="20.25" customHeight="1">
      <c r="A88" s="3" t="s">
        <v>438</v>
      </c>
      <c r="B88" s="9" t="s">
        <v>177</v>
      </c>
      <c r="C88" s="1"/>
      <c r="D88" s="2"/>
      <c r="E88" s="2"/>
      <c r="F88" s="3"/>
      <c r="G88" s="4">
        <f t="shared" si="16"/>
        <v>115</v>
      </c>
      <c r="H88" s="4">
        <v>28</v>
      </c>
      <c r="I88" s="4">
        <v>35</v>
      </c>
      <c r="J88" s="4">
        <v>51</v>
      </c>
      <c r="K88" s="4">
        <v>1</v>
      </c>
      <c r="L88" s="4">
        <v>0</v>
      </c>
      <c r="M88" s="2">
        <f t="shared" si="17"/>
        <v>115</v>
      </c>
      <c r="N88" s="5">
        <f>(1*I88+2*J88+3*K88+4*L88)/M88</f>
        <v>1.2173913043478262</v>
      </c>
      <c r="O88" s="5">
        <f>SQRT((H88*0^2+I88*1^2+J88*2^2+K88*3^2+L88*4^2)/M88-N88^2)</f>
        <v>0.8212674054342674</v>
      </c>
      <c r="P88" s="2">
        <v>0</v>
      </c>
      <c r="Q88" s="2">
        <v>0</v>
      </c>
    </row>
    <row r="89" spans="1:17" ht="20.25" customHeight="1">
      <c r="A89" s="3" t="s">
        <v>223</v>
      </c>
      <c r="B89" s="9" t="s">
        <v>39</v>
      </c>
      <c r="C89" s="1"/>
      <c r="D89" s="2"/>
      <c r="E89" s="2"/>
      <c r="F89" s="3"/>
      <c r="G89" s="4">
        <f t="shared" si="16"/>
        <v>157</v>
      </c>
      <c r="H89" s="4">
        <v>15</v>
      </c>
      <c r="I89" s="4">
        <v>58</v>
      </c>
      <c r="J89" s="4">
        <v>40</v>
      </c>
      <c r="K89" s="4">
        <v>28</v>
      </c>
      <c r="L89" s="4">
        <v>16</v>
      </c>
      <c r="M89" s="2">
        <f t="shared" si="17"/>
        <v>157</v>
      </c>
      <c r="N89" s="5">
        <f aca="true" t="shared" si="20" ref="N89:N97">(1*I89+2*J89+3*K89+4*L89)/M89</f>
        <v>1.821656050955414</v>
      </c>
      <c r="O89" s="5">
        <f aca="true" t="shared" si="21" ref="O89:O97">SQRT((H89*0^2+I89*1^2+J89*2^2+K89*3^2+L89*4^2)/M89-N89^2)</f>
        <v>1.1427042721866305</v>
      </c>
      <c r="P89" s="2">
        <v>0</v>
      </c>
      <c r="Q89" s="2">
        <v>0</v>
      </c>
    </row>
    <row r="90" spans="1:17" ht="20.25" customHeight="1">
      <c r="A90" s="3" t="s">
        <v>224</v>
      </c>
      <c r="B90" s="9" t="s">
        <v>39</v>
      </c>
      <c r="C90" s="1"/>
      <c r="D90" s="2"/>
      <c r="E90" s="2"/>
      <c r="F90" s="3"/>
      <c r="G90" s="4">
        <f t="shared" si="16"/>
        <v>151</v>
      </c>
      <c r="H90" s="4">
        <v>38</v>
      </c>
      <c r="I90" s="4">
        <v>69</v>
      </c>
      <c r="J90" s="4">
        <v>26</v>
      </c>
      <c r="K90" s="4">
        <v>4</v>
      </c>
      <c r="L90" s="4">
        <v>6</v>
      </c>
      <c r="M90" s="2">
        <f t="shared" si="17"/>
        <v>143</v>
      </c>
      <c r="N90" s="5">
        <f>(1*I90+2*J90+3*K90+4*L90)/M90</f>
        <v>1.097902097902098</v>
      </c>
      <c r="O90" s="5">
        <f>SQRT((H90*0^2+I90*1^2+J90*2^2+K90*3^2+L90*4^2)/M90-N90^2)</f>
        <v>0.9630566526893967</v>
      </c>
      <c r="P90" s="2">
        <v>1</v>
      </c>
      <c r="Q90" s="2">
        <v>7</v>
      </c>
    </row>
    <row r="91" spans="1:17" ht="20.25" customHeight="1">
      <c r="A91" s="3" t="s">
        <v>392</v>
      </c>
      <c r="B91" s="9" t="s">
        <v>360</v>
      </c>
      <c r="C91" s="1"/>
      <c r="D91" s="2"/>
      <c r="E91" s="2"/>
      <c r="F91" s="3"/>
      <c r="G91" s="4">
        <f t="shared" si="16"/>
        <v>22</v>
      </c>
      <c r="H91" s="4">
        <v>0</v>
      </c>
      <c r="I91" s="4">
        <v>0</v>
      </c>
      <c r="J91" s="4">
        <v>4</v>
      </c>
      <c r="K91" s="4">
        <v>6</v>
      </c>
      <c r="L91" s="4">
        <v>8</v>
      </c>
      <c r="M91" s="2">
        <f t="shared" si="17"/>
        <v>18</v>
      </c>
      <c r="N91" s="5">
        <f>(1*I91+2*J91+3*K91+4*L91)/M91</f>
        <v>3.2222222222222223</v>
      </c>
      <c r="O91" s="5">
        <f>SQRT((H91*0^2+I91*1^2+J91*2^2+K91*3^2+L91*4^2)/M91-N91^2)</f>
        <v>0.7856742013183856</v>
      </c>
      <c r="P91" s="2">
        <v>4</v>
      </c>
      <c r="Q91" s="2">
        <v>0</v>
      </c>
    </row>
    <row r="92" spans="1:17" ht="20.25" customHeight="1">
      <c r="A92" s="3" t="s">
        <v>225</v>
      </c>
      <c r="B92" s="9" t="s">
        <v>248</v>
      </c>
      <c r="C92" s="1"/>
      <c r="D92" s="2"/>
      <c r="E92" s="2"/>
      <c r="F92" s="3"/>
      <c r="G92" s="4">
        <f t="shared" si="16"/>
        <v>22</v>
      </c>
      <c r="H92" s="4">
        <v>0</v>
      </c>
      <c r="I92" s="4">
        <v>0</v>
      </c>
      <c r="J92" s="4">
        <v>8</v>
      </c>
      <c r="K92" s="4">
        <v>5</v>
      </c>
      <c r="L92" s="4">
        <v>7</v>
      </c>
      <c r="M92" s="2">
        <f t="shared" si="17"/>
        <v>20</v>
      </c>
      <c r="N92" s="5">
        <f t="shared" si="20"/>
        <v>2.95</v>
      </c>
      <c r="O92" s="5">
        <f t="shared" si="21"/>
        <v>0.8645808232895283</v>
      </c>
      <c r="P92" s="2">
        <v>2</v>
      </c>
      <c r="Q92" s="2">
        <v>0</v>
      </c>
    </row>
    <row r="93" spans="1:17" ht="20.25" customHeight="1">
      <c r="A93" s="3" t="s">
        <v>228</v>
      </c>
      <c r="B93" s="3" t="s">
        <v>251</v>
      </c>
      <c r="C93" s="1"/>
      <c r="D93" s="2"/>
      <c r="E93" s="2"/>
      <c r="F93" s="3"/>
      <c r="G93" s="4">
        <f t="shared" si="16"/>
        <v>21</v>
      </c>
      <c r="H93" s="4">
        <v>3</v>
      </c>
      <c r="I93" s="4">
        <v>1</v>
      </c>
      <c r="J93" s="4">
        <v>2</v>
      </c>
      <c r="K93" s="4">
        <v>5</v>
      </c>
      <c r="L93" s="4">
        <v>10</v>
      </c>
      <c r="M93" s="2">
        <f t="shared" si="17"/>
        <v>21</v>
      </c>
      <c r="N93" s="5">
        <f t="shared" si="20"/>
        <v>2.857142857142857</v>
      </c>
      <c r="O93" s="5">
        <f t="shared" si="21"/>
        <v>1.4238015607358143</v>
      </c>
      <c r="P93" s="2">
        <v>0</v>
      </c>
      <c r="Q93" s="2">
        <v>0</v>
      </c>
    </row>
    <row r="94" spans="1:17" ht="20.25" customHeight="1">
      <c r="A94" s="3" t="s">
        <v>51</v>
      </c>
      <c r="B94" s="3" t="s">
        <v>195</v>
      </c>
      <c r="C94" s="1"/>
      <c r="D94" s="2"/>
      <c r="E94" s="2"/>
      <c r="F94" s="3"/>
      <c r="G94" s="4">
        <f t="shared" si="16"/>
        <v>21</v>
      </c>
      <c r="H94" s="4">
        <v>14</v>
      </c>
      <c r="I94" s="4">
        <v>0</v>
      </c>
      <c r="J94" s="4">
        <v>0</v>
      </c>
      <c r="K94" s="4">
        <v>6</v>
      </c>
      <c r="L94" s="4">
        <v>1</v>
      </c>
      <c r="M94" s="2">
        <f t="shared" si="17"/>
        <v>21</v>
      </c>
      <c r="N94" s="5">
        <f t="shared" si="20"/>
        <v>1.0476190476190477</v>
      </c>
      <c r="O94" s="5">
        <f t="shared" si="21"/>
        <v>1.4952684255340554</v>
      </c>
      <c r="P94" s="2">
        <v>0</v>
      </c>
      <c r="Q94" s="2">
        <v>0</v>
      </c>
    </row>
    <row r="95" spans="1:17" ht="20.25" customHeight="1">
      <c r="A95" s="3" t="s">
        <v>229</v>
      </c>
      <c r="B95" s="3" t="s">
        <v>253</v>
      </c>
      <c r="C95" s="1"/>
      <c r="D95" s="2"/>
      <c r="E95" s="2"/>
      <c r="F95" s="3"/>
      <c r="G95" s="4">
        <f t="shared" si="16"/>
        <v>19</v>
      </c>
      <c r="H95" s="4">
        <v>0</v>
      </c>
      <c r="I95" s="4">
        <v>0</v>
      </c>
      <c r="J95" s="4">
        <v>0</v>
      </c>
      <c r="K95" s="4">
        <v>9</v>
      </c>
      <c r="L95" s="4">
        <v>10</v>
      </c>
      <c r="M95" s="2">
        <f t="shared" si="17"/>
        <v>19</v>
      </c>
      <c r="N95" s="5">
        <f t="shared" si="20"/>
        <v>3.526315789473684</v>
      </c>
      <c r="O95" s="5">
        <f t="shared" si="21"/>
        <v>0.49930699897395536</v>
      </c>
      <c r="P95" s="2">
        <v>0</v>
      </c>
      <c r="Q95" s="2">
        <v>0</v>
      </c>
    </row>
    <row r="96" spans="1:17" ht="20.25" customHeight="1">
      <c r="A96" s="3" t="s">
        <v>230</v>
      </c>
      <c r="B96" s="3" t="s">
        <v>198</v>
      </c>
      <c r="C96" s="1"/>
      <c r="D96" s="2"/>
      <c r="E96" s="2"/>
      <c r="F96" s="3"/>
      <c r="G96" s="4">
        <f t="shared" si="16"/>
        <v>307</v>
      </c>
      <c r="H96" s="4">
        <v>0</v>
      </c>
      <c r="I96" s="4">
        <v>16</v>
      </c>
      <c r="J96" s="4">
        <v>42</v>
      </c>
      <c r="K96" s="4">
        <v>72</v>
      </c>
      <c r="L96" s="4">
        <v>175</v>
      </c>
      <c r="M96" s="2">
        <f t="shared" si="17"/>
        <v>305</v>
      </c>
      <c r="N96" s="5">
        <f t="shared" si="20"/>
        <v>3.3311475409836064</v>
      </c>
      <c r="O96" s="5">
        <f t="shared" si="21"/>
        <v>0.9009177440312444</v>
      </c>
      <c r="P96" s="2">
        <v>2</v>
      </c>
      <c r="Q96" s="2">
        <v>0</v>
      </c>
    </row>
    <row r="97" spans="1:17" ht="20.25" customHeight="1">
      <c r="A97" s="3" t="s">
        <v>231</v>
      </c>
      <c r="B97" s="3" t="s">
        <v>254</v>
      </c>
      <c r="C97" s="1"/>
      <c r="D97" s="2"/>
      <c r="E97" s="2"/>
      <c r="F97" s="3"/>
      <c r="G97" s="4">
        <f t="shared" si="16"/>
        <v>307</v>
      </c>
      <c r="H97" s="4">
        <v>23</v>
      </c>
      <c r="I97" s="4">
        <v>74</v>
      </c>
      <c r="J97" s="4">
        <v>147</v>
      </c>
      <c r="K97" s="4">
        <v>56</v>
      </c>
      <c r="L97" s="4">
        <v>6</v>
      </c>
      <c r="M97" s="2">
        <f t="shared" si="17"/>
        <v>306</v>
      </c>
      <c r="N97" s="5">
        <f t="shared" si="20"/>
        <v>1.8300653594771241</v>
      </c>
      <c r="O97" s="5">
        <f t="shared" si="21"/>
        <v>0.8803657118367412</v>
      </c>
      <c r="P97" s="2">
        <v>1</v>
      </c>
      <c r="Q97" s="2">
        <v>0</v>
      </c>
    </row>
    <row r="98" spans="1:17" ht="20.25" customHeight="1">
      <c r="A98" s="3" t="s">
        <v>439</v>
      </c>
      <c r="B98" s="3" t="s">
        <v>333</v>
      </c>
      <c r="C98" s="1"/>
      <c r="D98" s="2"/>
      <c r="E98" s="2"/>
      <c r="F98" s="3"/>
      <c r="G98" s="4">
        <f>SUM(H98:L98,P98:Q98)</f>
        <v>121</v>
      </c>
      <c r="H98" s="4">
        <v>5</v>
      </c>
      <c r="I98" s="4">
        <v>43</v>
      </c>
      <c r="J98" s="4">
        <v>49</v>
      </c>
      <c r="K98" s="4">
        <v>21</v>
      </c>
      <c r="L98" s="4">
        <v>3</v>
      </c>
      <c r="M98" s="2">
        <f>SUM(H98:L98)</f>
        <v>121</v>
      </c>
      <c r="N98" s="5">
        <f>(1*I98+2*J98+3*K98+4*L98)/M98</f>
        <v>1.7851239669421488</v>
      </c>
      <c r="O98" s="5">
        <f>SQRT((H98*0^2+I98*1^2+J98*2^2+K98*3^2+L98*4^2)/M98-N98^2)</f>
        <v>0.8644169828094469</v>
      </c>
      <c r="P98" s="2">
        <v>0</v>
      </c>
      <c r="Q98" s="2">
        <v>0</v>
      </c>
    </row>
    <row r="99" spans="1:17" ht="20.25" customHeight="1">
      <c r="A99" s="3" t="s">
        <v>233</v>
      </c>
      <c r="B99" s="3" t="s">
        <v>347</v>
      </c>
      <c r="C99" s="1"/>
      <c r="D99" s="2"/>
      <c r="E99" s="2"/>
      <c r="F99" s="3"/>
      <c r="G99" s="4">
        <f>SUM(H99:L99,P99:Q99)</f>
        <v>121</v>
      </c>
      <c r="H99" s="4">
        <v>0</v>
      </c>
      <c r="I99" s="4">
        <v>12</v>
      </c>
      <c r="J99" s="4">
        <v>39</v>
      </c>
      <c r="K99" s="4">
        <v>49</v>
      </c>
      <c r="L99" s="4">
        <v>21</v>
      </c>
      <c r="M99" s="2">
        <f>SUM(H99:L99)</f>
        <v>121</v>
      </c>
      <c r="N99" s="5">
        <f>(1*I99+2*J99+3*K99+4*L99)/M99</f>
        <v>2.652892561983471</v>
      </c>
      <c r="O99" s="5">
        <f>SQRT((H99*0^2+I99*1^2+J99*2^2+K99*3^2+L99*4^2)/M99-N99^2)</f>
        <v>0.8786799246282329</v>
      </c>
      <c r="P99" s="2">
        <v>0</v>
      </c>
      <c r="Q99" s="2">
        <v>0</v>
      </c>
    </row>
    <row r="100" spans="1:17" ht="20.25" customHeight="1">
      <c r="A100" s="3"/>
      <c r="B100" s="2" t="s">
        <v>31</v>
      </c>
      <c r="C100" s="1"/>
      <c r="D100" s="2"/>
      <c r="E100" s="2"/>
      <c r="F100" s="3"/>
      <c r="G100" s="4">
        <f aca="true" t="shared" si="22" ref="G100:M100">SUM(G70:G99)</f>
        <v>3947</v>
      </c>
      <c r="H100" s="4">
        <f t="shared" si="22"/>
        <v>264</v>
      </c>
      <c r="I100" s="4">
        <f t="shared" si="22"/>
        <v>662</v>
      </c>
      <c r="J100" s="4">
        <f t="shared" si="22"/>
        <v>1157</v>
      </c>
      <c r="K100" s="4">
        <f t="shared" si="22"/>
        <v>1111</v>
      </c>
      <c r="L100" s="4">
        <f t="shared" si="22"/>
        <v>708</v>
      </c>
      <c r="M100" s="4">
        <f t="shared" si="22"/>
        <v>3902</v>
      </c>
      <c r="N100" s="10">
        <f>(1*I100+2*J100+3*K100+4*L100)/M100</f>
        <v>2.342644797539723</v>
      </c>
      <c r="O100" s="10">
        <f>SQRT((H100*0^2+I100*1^2+J100*2^2+K100*3^2+L100*4^2)/M100-N100^2)</f>
        <v>1.1547246455740887</v>
      </c>
      <c r="P100" s="4">
        <f>SUM(P70:P99)</f>
        <v>28</v>
      </c>
      <c r="Q100" s="4">
        <f>SUM(Q70:Q99)</f>
        <v>17</v>
      </c>
    </row>
    <row r="101" spans="1:17" ht="20.25" customHeight="1">
      <c r="A101" s="3"/>
      <c r="B101" s="2" t="s">
        <v>32</v>
      </c>
      <c r="C101" s="3"/>
      <c r="D101" s="3"/>
      <c r="E101" s="3"/>
      <c r="F101" s="3"/>
      <c r="G101" s="5">
        <f>G100*100/$G$100</f>
        <v>100</v>
      </c>
      <c r="H101" s="5">
        <f aca="true" t="shared" si="23" ref="H101:M101">H100*100/$G$100</f>
        <v>6.688624271598682</v>
      </c>
      <c r="I101" s="5">
        <f t="shared" si="23"/>
        <v>16.772232074993667</v>
      </c>
      <c r="J101" s="5">
        <f t="shared" si="23"/>
        <v>29.313402584241196</v>
      </c>
      <c r="K101" s="5">
        <f t="shared" si="23"/>
        <v>28.147960476311123</v>
      </c>
      <c r="L101" s="5">
        <f t="shared" si="23"/>
        <v>17.93767418292374</v>
      </c>
      <c r="M101" s="5">
        <f t="shared" si="23"/>
        <v>98.85989359006841</v>
      </c>
      <c r="N101" s="3"/>
      <c r="O101" s="3"/>
      <c r="P101" s="5">
        <f>P100*100/$G$100</f>
        <v>0.709399543957436</v>
      </c>
      <c r="Q101" s="5">
        <f>Q100*100/$G$100</f>
        <v>0.4307068659741576</v>
      </c>
    </row>
    <row r="102" spans="1:17" ht="28.5" customHeight="1">
      <c r="A102" s="21" t="s">
        <v>204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24.75" customHeight="1">
      <c r="A103" s="22" t="s">
        <v>424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28.5" customHeight="1">
      <c r="A104" s="23" t="s">
        <v>0</v>
      </c>
      <c r="B104" s="23" t="s">
        <v>1</v>
      </c>
      <c r="C104" s="1" t="s">
        <v>2</v>
      </c>
      <c r="D104" s="2" t="s">
        <v>3</v>
      </c>
      <c r="E104" s="2" t="s">
        <v>4</v>
      </c>
      <c r="F104" s="3" t="s">
        <v>5</v>
      </c>
      <c r="G104" s="24" t="s">
        <v>6</v>
      </c>
      <c r="H104" s="25" t="s">
        <v>7</v>
      </c>
      <c r="I104" s="25"/>
      <c r="J104" s="25"/>
      <c r="K104" s="25"/>
      <c r="L104" s="25"/>
      <c r="M104" s="26" t="s">
        <v>8</v>
      </c>
      <c r="N104" s="27" t="s">
        <v>9</v>
      </c>
      <c r="O104" s="27" t="s">
        <v>10</v>
      </c>
      <c r="P104" s="26" t="s">
        <v>11</v>
      </c>
      <c r="Q104" s="26"/>
    </row>
    <row r="105" spans="1:17" ht="21.75">
      <c r="A105" s="23"/>
      <c r="B105" s="23"/>
      <c r="C105" s="1"/>
      <c r="D105" s="2"/>
      <c r="E105" s="2"/>
      <c r="F105" s="3"/>
      <c r="G105" s="24"/>
      <c r="H105" s="2">
        <v>0</v>
      </c>
      <c r="I105" s="2">
        <v>1</v>
      </c>
      <c r="J105" s="2">
        <v>2</v>
      </c>
      <c r="K105" s="2">
        <v>3</v>
      </c>
      <c r="L105" s="2">
        <v>4</v>
      </c>
      <c r="M105" s="26"/>
      <c r="N105" s="27"/>
      <c r="O105" s="27"/>
      <c r="P105" s="2" t="s">
        <v>12</v>
      </c>
      <c r="Q105" s="2" t="s">
        <v>13</v>
      </c>
    </row>
    <row r="106" spans="1:17" ht="20.25" customHeight="1">
      <c r="A106" s="3" t="s">
        <v>255</v>
      </c>
      <c r="B106" s="3" t="s">
        <v>54</v>
      </c>
      <c r="C106" s="1">
        <v>1</v>
      </c>
      <c r="D106" s="2">
        <v>1</v>
      </c>
      <c r="E106" s="2">
        <v>3</v>
      </c>
      <c r="F106" s="3" t="s">
        <v>15</v>
      </c>
      <c r="G106" s="4">
        <f aca="true" t="shared" si="24" ref="G106:G132">SUM(H106:L106,P106:Q106)</f>
        <v>287</v>
      </c>
      <c r="H106" s="2">
        <v>48</v>
      </c>
      <c r="I106" s="2">
        <v>67</v>
      </c>
      <c r="J106" s="2">
        <v>83</v>
      </c>
      <c r="K106" s="2">
        <v>71</v>
      </c>
      <c r="L106" s="2">
        <v>18</v>
      </c>
      <c r="M106" s="2">
        <f aca="true" t="shared" si="25" ref="M106:M132">SUM(H106:L106)</f>
        <v>287</v>
      </c>
      <c r="N106" s="5">
        <f>(1*I106+2*J106+3*K106+4*L106)/M106</f>
        <v>1.8048780487804879</v>
      </c>
      <c r="O106" s="5">
        <f>SQRT((H106*0^2+I106*1^2+J106*2^2+K106*3^2+L106*4^2)/M106-N106^2)</f>
        <v>1.167314991021613</v>
      </c>
      <c r="P106" s="2">
        <v>0</v>
      </c>
      <c r="Q106" s="2">
        <v>0</v>
      </c>
    </row>
    <row r="107" spans="1:17" ht="20.25" customHeight="1">
      <c r="A107" s="3" t="s">
        <v>256</v>
      </c>
      <c r="B107" s="3" t="s">
        <v>174</v>
      </c>
      <c r="C107" s="1">
        <v>1</v>
      </c>
      <c r="D107" s="2">
        <v>1</v>
      </c>
      <c r="E107" s="2">
        <v>3</v>
      </c>
      <c r="F107" s="3" t="s">
        <v>15</v>
      </c>
      <c r="G107" s="4">
        <f t="shared" si="24"/>
        <v>289</v>
      </c>
      <c r="H107" s="2">
        <v>12</v>
      </c>
      <c r="I107" s="2">
        <v>56</v>
      </c>
      <c r="J107" s="2">
        <v>101</v>
      </c>
      <c r="K107" s="2">
        <v>101</v>
      </c>
      <c r="L107" s="2">
        <v>16</v>
      </c>
      <c r="M107" s="2">
        <f t="shared" si="25"/>
        <v>286</v>
      </c>
      <c r="N107" s="5">
        <f aca="true" t="shared" si="26" ref="N107:N132">(1*I107+2*J107+3*K107+4*L107)/M107</f>
        <v>2.1853146853146854</v>
      </c>
      <c r="O107" s="5">
        <f aca="true" t="shared" si="27" ref="O107:O132">SQRT((H107*0^2+I107*1^2+J107*2^2+K107*3^2+L107*4^2)/M107-N107^2)</f>
        <v>0.9519547825218165</v>
      </c>
      <c r="P107" s="2">
        <v>3</v>
      </c>
      <c r="Q107" s="2">
        <v>0</v>
      </c>
    </row>
    <row r="108" spans="1:17" ht="20.25" customHeight="1">
      <c r="A108" s="3" t="s">
        <v>257</v>
      </c>
      <c r="B108" s="3" t="s">
        <v>59</v>
      </c>
      <c r="C108" s="1">
        <v>1</v>
      </c>
      <c r="D108" s="2">
        <v>2</v>
      </c>
      <c r="E108" s="2" t="s">
        <v>20</v>
      </c>
      <c r="F108" s="3" t="s">
        <v>15</v>
      </c>
      <c r="G108" s="4">
        <f t="shared" si="24"/>
        <v>287</v>
      </c>
      <c r="H108" s="2">
        <v>10</v>
      </c>
      <c r="I108" s="2">
        <v>43</v>
      </c>
      <c r="J108" s="2">
        <v>92</v>
      </c>
      <c r="K108" s="2">
        <v>97</v>
      </c>
      <c r="L108" s="2">
        <v>44</v>
      </c>
      <c r="M108" s="2">
        <f t="shared" si="25"/>
        <v>286</v>
      </c>
      <c r="N108" s="5">
        <f t="shared" si="26"/>
        <v>2.4265734265734267</v>
      </c>
      <c r="O108" s="5">
        <f t="shared" si="27"/>
        <v>1.0309172403722084</v>
      </c>
      <c r="P108" s="2">
        <v>1</v>
      </c>
      <c r="Q108" s="2">
        <v>0</v>
      </c>
    </row>
    <row r="109" spans="1:17" ht="20.25" customHeight="1">
      <c r="A109" s="3" t="s">
        <v>77</v>
      </c>
      <c r="B109" s="3" t="s">
        <v>61</v>
      </c>
      <c r="C109" s="1">
        <v>2</v>
      </c>
      <c r="D109" s="2">
        <v>2</v>
      </c>
      <c r="E109" s="2" t="s">
        <v>23</v>
      </c>
      <c r="F109" s="3" t="s">
        <v>15</v>
      </c>
      <c r="G109" s="4">
        <f t="shared" si="24"/>
        <v>286</v>
      </c>
      <c r="H109" s="2">
        <v>1</v>
      </c>
      <c r="I109" s="2">
        <v>3</v>
      </c>
      <c r="J109" s="2">
        <v>26</v>
      </c>
      <c r="K109" s="2">
        <v>134</v>
      </c>
      <c r="L109" s="2">
        <v>119</v>
      </c>
      <c r="M109" s="2">
        <f t="shared" si="25"/>
        <v>283</v>
      </c>
      <c r="N109" s="5">
        <f t="shared" si="26"/>
        <v>3.2968197879858656</v>
      </c>
      <c r="O109" s="5">
        <f t="shared" si="27"/>
        <v>0.7060243987445275</v>
      </c>
      <c r="P109" s="2">
        <v>0</v>
      </c>
      <c r="Q109" s="2">
        <v>3</v>
      </c>
    </row>
    <row r="110" spans="1:17" ht="20.25" customHeight="1">
      <c r="A110" s="3" t="s">
        <v>258</v>
      </c>
      <c r="B110" s="3" t="s">
        <v>281</v>
      </c>
      <c r="C110" s="1">
        <v>1</v>
      </c>
      <c r="D110" s="2">
        <v>3</v>
      </c>
      <c r="E110" s="2" t="s">
        <v>23</v>
      </c>
      <c r="F110" s="3" t="s">
        <v>15</v>
      </c>
      <c r="G110" s="4">
        <f t="shared" si="24"/>
        <v>286</v>
      </c>
      <c r="H110" s="2">
        <v>9</v>
      </c>
      <c r="I110" s="2">
        <v>31</v>
      </c>
      <c r="J110" s="2">
        <v>101</v>
      </c>
      <c r="K110" s="2">
        <v>85</v>
      </c>
      <c r="L110" s="2">
        <v>60</v>
      </c>
      <c r="M110" s="2">
        <f t="shared" si="25"/>
        <v>286</v>
      </c>
      <c r="N110" s="5">
        <f t="shared" si="26"/>
        <v>2.5454545454545454</v>
      </c>
      <c r="O110" s="5">
        <f t="shared" si="27"/>
        <v>1.0359096048750327</v>
      </c>
      <c r="P110" s="2">
        <v>0</v>
      </c>
      <c r="Q110" s="2">
        <v>0</v>
      </c>
    </row>
    <row r="111" spans="1:17" ht="20.25" customHeight="1">
      <c r="A111" s="3" t="s">
        <v>260</v>
      </c>
      <c r="B111" s="3" t="s">
        <v>282</v>
      </c>
      <c r="C111" s="1">
        <v>1</v>
      </c>
      <c r="D111" s="2">
        <v>4</v>
      </c>
      <c r="E111" s="2">
        <v>2</v>
      </c>
      <c r="F111" s="3" t="s">
        <v>15</v>
      </c>
      <c r="G111" s="4">
        <f t="shared" si="24"/>
        <v>101</v>
      </c>
      <c r="H111" s="2">
        <v>0</v>
      </c>
      <c r="I111" s="2">
        <v>3</v>
      </c>
      <c r="J111" s="2">
        <v>4</v>
      </c>
      <c r="K111" s="2">
        <v>17</v>
      </c>
      <c r="L111" s="2">
        <v>77</v>
      </c>
      <c r="M111" s="2">
        <f t="shared" si="25"/>
        <v>101</v>
      </c>
      <c r="N111" s="5">
        <f t="shared" si="26"/>
        <v>3.6633663366336635</v>
      </c>
      <c r="O111" s="5">
        <f t="shared" si="27"/>
        <v>0.6933521346539233</v>
      </c>
      <c r="P111" s="2">
        <v>0</v>
      </c>
      <c r="Q111" s="2">
        <v>0</v>
      </c>
    </row>
    <row r="112" spans="1:17" ht="20.25" customHeight="1">
      <c r="A112" s="3" t="s">
        <v>440</v>
      </c>
      <c r="B112" s="3" t="s">
        <v>441</v>
      </c>
      <c r="C112" s="1">
        <v>1</v>
      </c>
      <c r="D112" s="2">
        <v>4</v>
      </c>
      <c r="E112" s="2">
        <v>2</v>
      </c>
      <c r="F112" s="3" t="s">
        <v>15</v>
      </c>
      <c r="G112" s="4">
        <f t="shared" si="24"/>
        <v>221</v>
      </c>
      <c r="H112" s="2">
        <v>6</v>
      </c>
      <c r="I112" s="2">
        <v>1</v>
      </c>
      <c r="J112" s="2">
        <v>3</v>
      </c>
      <c r="K112" s="2">
        <v>53</v>
      </c>
      <c r="L112" s="2">
        <v>156</v>
      </c>
      <c r="M112" s="2">
        <f t="shared" si="25"/>
        <v>219</v>
      </c>
      <c r="N112" s="5">
        <f t="shared" si="26"/>
        <v>3.6073059360730593</v>
      </c>
      <c r="O112" s="5">
        <f t="shared" si="27"/>
        <v>0.7886996132363074</v>
      </c>
      <c r="P112" s="2">
        <v>2</v>
      </c>
      <c r="Q112" s="2">
        <v>0</v>
      </c>
    </row>
    <row r="113" spans="1:17" ht="20.25" customHeight="1">
      <c r="A113" s="3" t="s">
        <v>262</v>
      </c>
      <c r="B113" s="3" t="s">
        <v>105</v>
      </c>
      <c r="C113" s="1">
        <v>1</v>
      </c>
      <c r="D113" s="2">
        <v>4</v>
      </c>
      <c r="E113" s="2">
        <v>2</v>
      </c>
      <c r="F113" s="3" t="s">
        <v>15</v>
      </c>
      <c r="G113" s="4">
        <f t="shared" si="24"/>
        <v>287</v>
      </c>
      <c r="H113" s="2">
        <v>12</v>
      </c>
      <c r="I113" s="2">
        <v>19</v>
      </c>
      <c r="J113" s="2">
        <v>44</v>
      </c>
      <c r="K113" s="2">
        <v>84</v>
      </c>
      <c r="L113" s="2">
        <v>122</v>
      </c>
      <c r="M113" s="2">
        <f t="shared" si="25"/>
        <v>281</v>
      </c>
      <c r="N113" s="5">
        <f t="shared" si="26"/>
        <v>3.01423487544484</v>
      </c>
      <c r="O113" s="5">
        <f t="shared" si="27"/>
        <v>1.1159520463463286</v>
      </c>
      <c r="P113" s="2">
        <v>0</v>
      </c>
      <c r="Q113" s="2">
        <v>6</v>
      </c>
    </row>
    <row r="114" spans="1:17" ht="20.25" customHeight="1">
      <c r="A114" s="3" t="s">
        <v>393</v>
      </c>
      <c r="B114" s="3" t="s">
        <v>394</v>
      </c>
      <c r="C114" s="1"/>
      <c r="D114" s="2"/>
      <c r="E114" s="2"/>
      <c r="F114" s="3"/>
      <c r="G114" s="4">
        <f t="shared" si="24"/>
        <v>28</v>
      </c>
      <c r="H114" s="2">
        <v>0</v>
      </c>
      <c r="I114" s="2">
        <v>0</v>
      </c>
      <c r="J114" s="2">
        <v>7</v>
      </c>
      <c r="K114" s="2">
        <v>9</v>
      </c>
      <c r="L114" s="2">
        <v>12</v>
      </c>
      <c r="M114" s="2">
        <f>SUM(H114:L114)</f>
        <v>28</v>
      </c>
      <c r="N114" s="5">
        <f>(1*I114+2*J114+3*K114+4*L114)/M114</f>
        <v>3.1785714285714284</v>
      </c>
      <c r="O114" s="5">
        <f>SQRT((H114*0^2+I114*1^2+J114*2^2+K114*3^2+L114*4^2)/M114-N114^2)</f>
        <v>0.8041664463712647</v>
      </c>
      <c r="P114" s="2">
        <v>0</v>
      </c>
      <c r="Q114" s="2">
        <v>0</v>
      </c>
    </row>
    <row r="115" spans="1:17" ht="20.25" customHeight="1">
      <c r="A115" s="3" t="s">
        <v>99</v>
      </c>
      <c r="B115" s="3" t="s">
        <v>285</v>
      </c>
      <c r="C115" s="1">
        <v>2</v>
      </c>
      <c r="D115" s="2">
        <v>5</v>
      </c>
      <c r="E115" s="2" t="s">
        <v>29</v>
      </c>
      <c r="F115" s="3" t="s">
        <v>15</v>
      </c>
      <c r="G115" s="4">
        <f t="shared" si="24"/>
        <v>26</v>
      </c>
      <c r="H115" s="2">
        <v>0</v>
      </c>
      <c r="I115" s="2">
        <v>0</v>
      </c>
      <c r="J115" s="2">
        <v>3</v>
      </c>
      <c r="K115" s="2">
        <v>4</v>
      </c>
      <c r="L115" s="2">
        <v>19</v>
      </c>
      <c r="M115" s="2">
        <f t="shared" si="25"/>
        <v>26</v>
      </c>
      <c r="N115" s="5">
        <f t="shared" si="26"/>
        <v>3.6153846153846154</v>
      </c>
      <c r="O115" s="5">
        <f t="shared" si="27"/>
        <v>0.6837072628704302</v>
      </c>
      <c r="P115" s="2">
        <v>0</v>
      </c>
      <c r="Q115" s="2">
        <v>0</v>
      </c>
    </row>
    <row r="116" spans="1:17" ht="20.25" customHeight="1">
      <c r="A116" s="3" t="s">
        <v>264</v>
      </c>
      <c r="B116" s="3" t="s">
        <v>286</v>
      </c>
      <c r="C116" s="1">
        <v>1</v>
      </c>
      <c r="D116" s="2">
        <v>6</v>
      </c>
      <c r="E116" s="2" t="s">
        <v>29</v>
      </c>
      <c r="F116" s="3" t="s">
        <v>15</v>
      </c>
      <c r="G116" s="4">
        <f t="shared" si="24"/>
        <v>28</v>
      </c>
      <c r="H116" s="2">
        <v>0</v>
      </c>
      <c r="I116" s="2">
        <v>4</v>
      </c>
      <c r="J116" s="2">
        <v>2</v>
      </c>
      <c r="K116" s="2">
        <v>4</v>
      </c>
      <c r="L116" s="2">
        <v>16</v>
      </c>
      <c r="M116" s="2">
        <f t="shared" si="25"/>
        <v>26</v>
      </c>
      <c r="N116" s="5">
        <f t="shared" si="26"/>
        <v>3.230769230769231</v>
      </c>
      <c r="O116" s="5">
        <f t="shared" si="27"/>
        <v>1.120016906043156</v>
      </c>
      <c r="P116" s="2">
        <v>0</v>
      </c>
      <c r="Q116" s="2">
        <v>2</v>
      </c>
    </row>
    <row r="117" spans="1:17" ht="20.25" customHeight="1">
      <c r="A117" s="3" t="s">
        <v>82</v>
      </c>
      <c r="B117" s="3" t="s">
        <v>234</v>
      </c>
      <c r="C117" s="1">
        <v>2</v>
      </c>
      <c r="D117" s="2">
        <v>6</v>
      </c>
      <c r="E117" s="2" t="s">
        <v>29</v>
      </c>
      <c r="F117" s="3" t="s">
        <v>15</v>
      </c>
      <c r="G117" s="4">
        <f t="shared" si="24"/>
        <v>171</v>
      </c>
      <c r="H117" s="2">
        <v>12</v>
      </c>
      <c r="I117" s="2">
        <v>37</v>
      </c>
      <c r="J117" s="2">
        <v>66</v>
      </c>
      <c r="K117" s="2">
        <v>38</v>
      </c>
      <c r="L117" s="2">
        <v>3</v>
      </c>
      <c r="M117" s="2">
        <f t="shared" si="25"/>
        <v>156</v>
      </c>
      <c r="N117" s="5">
        <f t="shared" si="26"/>
        <v>1.891025641025641</v>
      </c>
      <c r="O117" s="5">
        <f t="shared" si="27"/>
        <v>0.9238556188446024</v>
      </c>
      <c r="P117" s="2">
        <v>9</v>
      </c>
      <c r="Q117" s="2">
        <v>6</v>
      </c>
    </row>
    <row r="118" spans="1:17" ht="20.25" customHeight="1">
      <c r="A118" s="3" t="s">
        <v>442</v>
      </c>
      <c r="B118" s="3" t="s">
        <v>175</v>
      </c>
      <c r="C118" s="1"/>
      <c r="D118" s="2"/>
      <c r="E118" s="2"/>
      <c r="F118" s="3"/>
      <c r="G118" s="4">
        <f t="shared" si="24"/>
        <v>120</v>
      </c>
      <c r="H118" s="2">
        <v>1</v>
      </c>
      <c r="I118" s="2">
        <v>19</v>
      </c>
      <c r="J118" s="2">
        <v>52</v>
      </c>
      <c r="K118" s="2">
        <v>35</v>
      </c>
      <c r="L118" s="2">
        <v>13</v>
      </c>
      <c r="M118" s="2">
        <f t="shared" si="25"/>
        <v>120</v>
      </c>
      <c r="N118" s="5">
        <f t="shared" si="26"/>
        <v>2.3333333333333335</v>
      </c>
      <c r="O118" s="5">
        <f t="shared" si="27"/>
        <v>0.8975274678557501</v>
      </c>
      <c r="P118" s="2">
        <v>0</v>
      </c>
      <c r="Q118" s="2">
        <v>0</v>
      </c>
    </row>
    <row r="119" spans="1:17" ht="20.25" customHeight="1">
      <c r="A119" s="3" t="s">
        <v>443</v>
      </c>
      <c r="B119" s="9" t="s">
        <v>176</v>
      </c>
      <c r="C119" s="1"/>
      <c r="D119" s="2"/>
      <c r="E119" s="2"/>
      <c r="F119" s="3"/>
      <c r="G119" s="4">
        <f t="shared" si="24"/>
        <v>120</v>
      </c>
      <c r="H119" s="2">
        <v>0</v>
      </c>
      <c r="I119" s="2">
        <v>29</v>
      </c>
      <c r="J119" s="2">
        <v>32</v>
      </c>
      <c r="K119" s="2">
        <v>35</v>
      </c>
      <c r="L119" s="2">
        <v>22</v>
      </c>
      <c r="M119" s="2">
        <f t="shared" si="25"/>
        <v>118</v>
      </c>
      <c r="N119" s="5">
        <f t="shared" si="26"/>
        <v>2.4237288135593222</v>
      </c>
      <c r="O119" s="5">
        <f t="shared" si="27"/>
        <v>1.0528957620676167</v>
      </c>
      <c r="P119" s="2">
        <v>0</v>
      </c>
      <c r="Q119" s="2">
        <v>2</v>
      </c>
    </row>
    <row r="120" spans="1:17" ht="20.25" customHeight="1">
      <c r="A120" s="3" t="s">
        <v>444</v>
      </c>
      <c r="B120" s="9" t="s">
        <v>177</v>
      </c>
      <c r="C120" s="1"/>
      <c r="D120" s="2"/>
      <c r="E120" s="2"/>
      <c r="F120" s="3"/>
      <c r="G120" s="4">
        <f t="shared" si="24"/>
        <v>121</v>
      </c>
      <c r="H120" s="2">
        <v>12</v>
      </c>
      <c r="I120" s="2">
        <v>7</v>
      </c>
      <c r="J120" s="2">
        <v>47</v>
      </c>
      <c r="K120" s="2">
        <v>50</v>
      </c>
      <c r="L120" s="2">
        <v>5</v>
      </c>
      <c r="M120" s="2">
        <f>SUM(H120:L120)</f>
        <v>121</v>
      </c>
      <c r="N120" s="5">
        <f>(1*I120+2*J120+3*K120+4*L120)/M120</f>
        <v>2.239669421487603</v>
      </c>
      <c r="O120" s="5">
        <f>SQRT((H120*0^2+I120*1^2+J120*2^2+K120*3^2+L120*4^2)/M120-N120^2)</f>
        <v>0.9877329698068542</v>
      </c>
      <c r="P120" s="2">
        <v>0</v>
      </c>
      <c r="Q120" s="2">
        <v>0</v>
      </c>
    </row>
    <row r="121" spans="1:17" ht="20.25" customHeight="1">
      <c r="A121" s="3" t="s">
        <v>266</v>
      </c>
      <c r="B121" s="9" t="s">
        <v>39</v>
      </c>
      <c r="C121" s="1"/>
      <c r="D121" s="2"/>
      <c r="E121" s="2"/>
      <c r="F121" s="3"/>
      <c r="G121" s="4">
        <f t="shared" si="24"/>
        <v>162</v>
      </c>
      <c r="H121" s="4">
        <v>17</v>
      </c>
      <c r="I121" s="4">
        <v>53</v>
      </c>
      <c r="J121" s="4">
        <v>39</v>
      </c>
      <c r="K121" s="4">
        <v>44</v>
      </c>
      <c r="L121" s="4">
        <v>8</v>
      </c>
      <c r="M121" s="2">
        <f t="shared" si="25"/>
        <v>161</v>
      </c>
      <c r="N121" s="5">
        <f t="shared" si="26"/>
        <v>1.8322981366459627</v>
      </c>
      <c r="O121" s="5">
        <f t="shared" si="27"/>
        <v>1.0933794261369807</v>
      </c>
      <c r="P121" s="2">
        <v>0</v>
      </c>
      <c r="Q121" s="2">
        <v>1</v>
      </c>
    </row>
    <row r="122" spans="1:17" ht="20.25" customHeight="1">
      <c r="A122" s="3" t="s">
        <v>267</v>
      </c>
      <c r="B122" s="9" t="s">
        <v>39</v>
      </c>
      <c r="C122" s="1"/>
      <c r="D122" s="2"/>
      <c r="E122" s="2"/>
      <c r="F122" s="3"/>
      <c r="G122" s="4">
        <f t="shared" si="24"/>
        <v>162</v>
      </c>
      <c r="H122" s="4">
        <v>46</v>
      </c>
      <c r="I122" s="4">
        <v>65</v>
      </c>
      <c r="J122" s="4">
        <v>32</v>
      </c>
      <c r="K122" s="4">
        <v>15</v>
      </c>
      <c r="L122" s="4">
        <v>3</v>
      </c>
      <c r="M122" s="2">
        <f t="shared" si="25"/>
        <v>161</v>
      </c>
      <c r="N122" s="5">
        <f t="shared" si="26"/>
        <v>1.15527950310559</v>
      </c>
      <c r="O122" s="5">
        <f t="shared" si="27"/>
        <v>1.0003664310702232</v>
      </c>
      <c r="P122" s="2">
        <v>1</v>
      </c>
      <c r="Q122" s="2">
        <v>0</v>
      </c>
    </row>
    <row r="123" spans="1:17" ht="20.25" customHeight="1">
      <c r="A123" s="3" t="s">
        <v>268</v>
      </c>
      <c r="B123" s="9" t="s">
        <v>39</v>
      </c>
      <c r="C123" s="1"/>
      <c r="D123" s="2"/>
      <c r="E123" s="2"/>
      <c r="F123" s="3"/>
      <c r="G123" s="4">
        <f t="shared" si="24"/>
        <v>59</v>
      </c>
      <c r="H123" s="4">
        <v>2</v>
      </c>
      <c r="I123" s="4">
        <v>15</v>
      </c>
      <c r="J123" s="4">
        <v>22</v>
      </c>
      <c r="K123" s="4">
        <v>17</v>
      </c>
      <c r="L123" s="4">
        <v>3</v>
      </c>
      <c r="M123" s="2">
        <f t="shared" si="25"/>
        <v>59</v>
      </c>
      <c r="N123" s="5">
        <f t="shared" si="26"/>
        <v>2.0677966101694913</v>
      </c>
      <c r="O123" s="5">
        <f t="shared" si="27"/>
        <v>0.9363543943683482</v>
      </c>
      <c r="P123" s="2">
        <v>0</v>
      </c>
      <c r="Q123" s="2">
        <v>0</v>
      </c>
    </row>
    <row r="124" spans="1:17" ht="20.25" customHeight="1">
      <c r="A124" s="3" t="s">
        <v>269</v>
      </c>
      <c r="B124" s="9" t="s">
        <v>289</v>
      </c>
      <c r="C124" s="1"/>
      <c r="D124" s="2"/>
      <c r="E124" s="2"/>
      <c r="F124" s="3"/>
      <c r="G124" s="4">
        <f t="shared" si="24"/>
        <v>25</v>
      </c>
      <c r="H124" s="4">
        <v>0</v>
      </c>
      <c r="I124" s="4">
        <v>0</v>
      </c>
      <c r="J124" s="4">
        <v>9</v>
      </c>
      <c r="K124" s="4">
        <v>14</v>
      </c>
      <c r="L124" s="4">
        <v>2</v>
      </c>
      <c r="M124" s="2">
        <f t="shared" si="25"/>
        <v>25</v>
      </c>
      <c r="N124" s="5">
        <f t="shared" si="26"/>
        <v>2.72</v>
      </c>
      <c r="O124" s="5">
        <f t="shared" si="27"/>
        <v>0.6013318551349149</v>
      </c>
      <c r="P124" s="2">
        <v>0</v>
      </c>
      <c r="Q124" s="2">
        <v>0</v>
      </c>
    </row>
    <row r="125" spans="1:17" ht="20.25" customHeight="1">
      <c r="A125" s="3" t="s">
        <v>270</v>
      </c>
      <c r="B125" s="9" t="s">
        <v>370</v>
      </c>
      <c r="C125" s="1"/>
      <c r="D125" s="2"/>
      <c r="E125" s="2"/>
      <c r="F125" s="3"/>
      <c r="G125" s="4">
        <f t="shared" si="24"/>
        <v>25</v>
      </c>
      <c r="H125" s="4">
        <v>3</v>
      </c>
      <c r="I125" s="4">
        <v>6</v>
      </c>
      <c r="J125" s="4">
        <v>8</v>
      </c>
      <c r="K125" s="4">
        <v>4</v>
      </c>
      <c r="L125" s="4">
        <v>3</v>
      </c>
      <c r="M125" s="2">
        <f t="shared" si="25"/>
        <v>24</v>
      </c>
      <c r="N125" s="5">
        <f t="shared" si="26"/>
        <v>1.9166666666666667</v>
      </c>
      <c r="O125" s="5">
        <f t="shared" si="27"/>
        <v>1.1873172373979168</v>
      </c>
      <c r="P125" s="2">
        <v>1</v>
      </c>
      <c r="Q125" s="2">
        <v>0</v>
      </c>
    </row>
    <row r="126" spans="1:17" ht="20.25" customHeight="1">
      <c r="A126" s="3" t="s">
        <v>274</v>
      </c>
      <c r="B126" s="9" t="s">
        <v>293</v>
      </c>
      <c r="C126" s="1"/>
      <c r="D126" s="2"/>
      <c r="E126" s="2"/>
      <c r="F126" s="3"/>
      <c r="G126" s="4">
        <f t="shared" si="24"/>
        <v>25</v>
      </c>
      <c r="H126" s="4">
        <v>0</v>
      </c>
      <c r="I126" s="4">
        <v>0</v>
      </c>
      <c r="J126" s="4">
        <v>0</v>
      </c>
      <c r="K126" s="4">
        <v>4</v>
      </c>
      <c r="L126" s="4">
        <v>21</v>
      </c>
      <c r="M126" s="2">
        <f t="shared" si="25"/>
        <v>25</v>
      </c>
      <c r="N126" s="5">
        <f t="shared" si="26"/>
        <v>3.84</v>
      </c>
      <c r="O126" s="5">
        <f t="shared" si="27"/>
        <v>0.3666060555964688</v>
      </c>
      <c r="P126" s="2">
        <v>0</v>
      </c>
      <c r="Q126" s="2">
        <v>0</v>
      </c>
    </row>
    <row r="127" spans="1:17" ht="20.25" customHeight="1">
      <c r="A127" s="3" t="s">
        <v>277</v>
      </c>
      <c r="B127" s="9" t="s">
        <v>296</v>
      </c>
      <c r="C127" s="1"/>
      <c r="D127" s="2"/>
      <c r="E127" s="2"/>
      <c r="F127" s="3"/>
      <c r="G127" s="4">
        <f t="shared" si="24"/>
        <v>12</v>
      </c>
      <c r="H127" s="4">
        <v>0</v>
      </c>
      <c r="I127" s="4">
        <v>0</v>
      </c>
      <c r="J127" s="4">
        <v>2</v>
      </c>
      <c r="K127" s="4">
        <v>7</v>
      </c>
      <c r="L127" s="4">
        <v>3</v>
      </c>
      <c r="M127" s="2">
        <f t="shared" si="25"/>
        <v>12</v>
      </c>
      <c r="N127" s="5">
        <f t="shared" si="26"/>
        <v>3.0833333333333335</v>
      </c>
      <c r="O127" s="5">
        <f t="shared" si="27"/>
        <v>0.6400954789890501</v>
      </c>
      <c r="P127" s="2">
        <v>0</v>
      </c>
      <c r="Q127" s="2">
        <v>0</v>
      </c>
    </row>
    <row r="128" spans="1:17" ht="20.25" customHeight="1">
      <c r="A128" s="3" t="s">
        <v>395</v>
      </c>
      <c r="B128" s="9" t="s">
        <v>396</v>
      </c>
      <c r="C128" s="1"/>
      <c r="D128" s="2"/>
      <c r="E128" s="2"/>
      <c r="F128" s="3"/>
      <c r="G128" s="4">
        <f t="shared" si="24"/>
        <v>28</v>
      </c>
      <c r="H128" s="4">
        <v>2</v>
      </c>
      <c r="I128" s="4">
        <v>3</v>
      </c>
      <c r="J128" s="4">
        <v>1</v>
      </c>
      <c r="K128" s="4">
        <v>5</v>
      </c>
      <c r="L128" s="4">
        <v>15</v>
      </c>
      <c r="M128" s="2">
        <f>SUM(H128:L128)</f>
        <v>26</v>
      </c>
      <c r="N128" s="5">
        <f>(1*I128+2*J128+3*K128+4*L128)/M128</f>
        <v>3.076923076923077</v>
      </c>
      <c r="O128" s="5">
        <f>SQRT((H128*0^2+I128*1^2+J128*2^2+K128*3^2+L128*4^2)/M128-N128^2)</f>
        <v>1.3278981924332356</v>
      </c>
      <c r="P128" s="2">
        <v>0</v>
      </c>
      <c r="Q128" s="2">
        <v>2</v>
      </c>
    </row>
    <row r="129" spans="1:17" ht="20.25" customHeight="1">
      <c r="A129" s="3" t="s">
        <v>278</v>
      </c>
      <c r="B129" s="9" t="s">
        <v>297</v>
      </c>
      <c r="C129" s="1"/>
      <c r="D129" s="2"/>
      <c r="E129" s="2"/>
      <c r="F129" s="3"/>
      <c r="G129" s="4">
        <f t="shared" si="24"/>
        <v>289</v>
      </c>
      <c r="H129" s="4">
        <v>60</v>
      </c>
      <c r="I129" s="4">
        <v>80</v>
      </c>
      <c r="J129" s="4">
        <v>88</v>
      </c>
      <c r="K129" s="4">
        <v>51</v>
      </c>
      <c r="L129" s="4">
        <v>7</v>
      </c>
      <c r="M129" s="2">
        <f>SUM(H129:L129)</f>
        <v>286</v>
      </c>
      <c r="N129" s="5">
        <f>(1*I129+2*J129+3*K129+4*L129)/M129</f>
        <v>1.527972027972028</v>
      </c>
      <c r="O129" s="5">
        <f>SQRT((H129*0^2+I129*1^2+J129*2^2+K129*3^2+L129*4^2)/M129-N129^2)</f>
        <v>1.0827254909385182</v>
      </c>
      <c r="P129" s="2">
        <v>2</v>
      </c>
      <c r="Q129" s="2">
        <v>1</v>
      </c>
    </row>
    <row r="130" spans="1:17" ht="20.25" customHeight="1">
      <c r="A130" s="3" t="s">
        <v>279</v>
      </c>
      <c r="B130" s="9" t="s">
        <v>445</v>
      </c>
      <c r="C130" s="1"/>
      <c r="D130" s="2"/>
      <c r="E130" s="2"/>
      <c r="F130" s="3"/>
      <c r="G130" s="4">
        <f t="shared" si="24"/>
        <v>59</v>
      </c>
      <c r="H130" s="4">
        <v>0</v>
      </c>
      <c r="I130" s="4">
        <v>8</v>
      </c>
      <c r="J130" s="4">
        <v>17</v>
      </c>
      <c r="K130" s="4">
        <v>27</v>
      </c>
      <c r="L130" s="4">
        <v>7</v>
      </c>
      <c r="M130" s="2">
        <f>SUM(H130:L130)</f>
        <v>59</v>
      </c>
      <c r="N130" s="5">
        <f>(1*I130+2*J130+3*K130+4*L130)/M130</f>
        <v>2.559322033898305</v>
      </c>
      <c r="O130" s="5">
        <f>SQRT((H130*0^2+I130*1^2+J130*2^2+K130*3^2+L130*4^2)/M130-N130^2)</f>
        <v>0.8688817368119528</v>
      </c>
      <c r="P130" s="2">
        <v>0</v>
      </c>
      <c r="Q130" s="2">
        <v>0</v>
      </c>
    </row>
    <row r="131" spans="1:17" ht="20.25" customHeight="1">
      <c r="A131" s="3" t="s">
        <v>280</v>
      </c>
      <c r="B131" s="9" t="s">
        <v>398</v>
      </c>
      <c r="C131" s="1"/>
      <c r="D131" s="2"/>
      <c r="E131" s="2"/>
      <c r="F131" s="3"/>
      <c r="G131" s="4">
        <f t="shared" si="24"/>
        <v>101</v>
      </c>
      <c r="H131" s="4">
        <v>9</v>
      </c>
      <c r="I131" s="4">
        <v>35</v>
      </c>
      <c r="J131" s="4">
        <v>26</v>
      </c>
      <c r="K131" s="4">
        <v>24</v>
      </c>
      <c r="L131" s="4">
        <v>7</v>
      </c>
      <c r="M131" s="2">
        <f t="shared" si="25"/>
        <v>101</v>
      </c>
      <c r="N131" s="5">
        <f t="shared" si="26"/>
        <v>1.8514851485148516</v>
      </c>
      <c r="O131" s="5">
        <f t="shared" si="27"/>
        <v>1.0935104576850472</v>
      </c>
      <c r="P131" s="2">
        <v>0</v>
      </c>
      <c r="Q131" s="2">
        <v>0</v>
      </c>
    </row>
    <row r="132" spans="1:17" ht="20.25" customHeight="1">
      <c r="A132" s="3" t="s">
        <v>397</v>
      </c>
      <c r="B132" s="9" t="s">
        <v>399</v>
      </c>
      <c r="C132" s="1"/>
      <c r="D132" s="2"/>
      <c r="E132" s="2"/>
      <c r="F132" s="3"/>
      <c r="G132" s="4">
        <f t="shared" si="24"/>
        <v>42</v>
      </c>
      <c r="H132" s="4">
        <v>1</v>
      </c>
      <c r="I132" s="4">
        <v>6</v>
      </c>
      <c r="J132" s="4">
        <v>26</v>
      </c>
      <c r="K132" s="4">
        <v>9</v>
      </c>
      <c r="L132" s="4">
        <v>0</v>
      </c>
      <c r="M132" s="2">
        <f t="shared" si="25"/>
        <v>42</v>
      </c>
      <c r="N132" s="5">
        <f t="shared" si="26"/>
        <v>2.0238095238095237</v>
      </c>
      <c r="O132" s="5">
        <f t="shared" si="27"/>
        <v>0.6721711530234814</v>
      </c>
      <c r="P132" s="2">
        <v>0</v>
      </c>
      <c r="Q132" s="2">
        <v>0</v>
      </c>
    </row>
    <row r="133" spans="1:17" ht="20.25" customHeight="1">
      <c r="A133" s="3"/>
      <c r="B133" s="2" t="s">
        <v>31</v>
      </c>
      <c r="C133" s="1"/>
      <c r="D133" s="2"/>
      <c r="E133" s="2"/>
      <c r="F133" s="3"/>
      <c r="G133" s="4">
        <f aca="true" t="shared" si="28" ref="G133:M133">SUM(G106:G132)</f>
        <v>3647</v>
      </c>
      <c r="H133" s="4">
        <f t="shared" si="28"/>
        <v>263</v>
      </c>
      <c r="I133" s="4">
        <f t="shared" si="28"/>
        <v>590</v>
      </c>
      <c r="J133" s="4">
        <f t="shared" si="28"/>
        <v>933</v>
      </c>
      <c r="K133" s="4">
        <f t="shared" si="28"/>
        <v>1038</v>
      </c>
      <c r="L133" s="4">
        <f t="shared" si="28"/>
        <v>781</v>
      </c>
      <c r="M133" s="4">
        <f t="shared" si="28"/>
        <v>3605</v>
      </c>
      <c r="N133" s="10">
        <f>(1*I133+2*J133+3*K133+4*L133)/M133</f>
        <v>2.411650485436893</v>
      </c>
      <c r="O133" s="10">
        <f>SQRT((H133*0^2+I133*1^2+J133*2^2+K133*3^2+L133*4^2)/M133-N133^2)</f>
        <v>1.2002208164392294</v>
      </c>
      <c r="P133" s="4">
        <f>SUM(P106:P132)</f>
        <v>19</v>
      </c>
      <c r="Q133" s="4">
        <f>SUM(Q106:Q132)</f>
        <v>23</v>
      </c>
    </row>
    <row r="134" spans="1:17" ht="20.25" customHeight="1">
      <c r="A134" s="3"/>
      <c r="B134" s="2" t="s">
        <v>32</v>
      </c>
      <c r="C134" s="3"/>
      <c r="D134" s="3"/>
      <c r="E134" s="3"/>
      <c r="F134" s="3"/>
      <c r="G134" s="5">
        <f>G133*100/$G$133</f>
        <v>100</v>
      </c>
      <c r="H134" s="5">
        <f aca="true" t="shared" si="29" ref="H134:M134">H133*100/$G$133</f>
        <v>7.211406635590897</v>
      </c>
      <c r="I134" s="5">
        <f t="shared" si="29"/>
        <v>16.17768028516589</v>
      </c>
      <c r="J134" s="5">
        <f t="shared" si="29"/>
        <v>25.582670688236906</v>
      </c>
      <c r="K134" s="5">
        <f t="shared" si="29"/>
        <v>28.461749383054567</v>
      </c>
      <c r="L134" s="5">
        <f t="shared" si="29"/>
        <v>21.414861530024677</v>
      </c>
      <c r="M134" s="5">
        <f t="shared" si="29"/>
        <v>98.84836852207293</v>
      </c>
      <c r="N134" s="3"/>
      <c r="O134" s="3"/>
      <c r="P134" s="5">
        <f>P133*100/$G$133</f>
        <v>0.5209761447765286</v>
      </c>
      <c r="Q134" s="5">
        <f>Q133*100/$G$133</f>
        <v>0.6306553331505347</v>
      </c>
    </row>
    <row r="138" spans="1:17" ht="29.25">
      <c r="A138" s="21" t="s">
        <v>452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27.75">
      <c r="A139" s="22" t="s">
        <v>424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29.25" customHeight="1">
      <c r="A140" s="23"/>
      <c r="B140" s="23" t="s">
        <v>3</v>
      </c>
      <c r="C140" s="1" t="s">
        <v>2</v>
      </c>
      <c r="D140" s="2" t="s">
        <v>3</v>
      </c>
      <c r="E140" s="2" t="s">
        <v>4</v>
      </c>
      <c r="F140" s="3" t="s">
        <v>5</v>
      </c>
      <c r="G140" s="24" t="s">
        <v>6</v>
      </c>
      <c r="H140" s="25" t="s">
        <v>7</v>
      </c>
      <c r="I140" s="25"/>
      <c r="J140" s="25"/>
      <c r="K140" s="25"/>
      <c r="L140" s="25"/>
      <c r="M140" s="26" t="s">
        <v>8</v>
      </c>
      <c r="N140" s="27" t="s">
        <v>9</v>
      </c>
      <c r="O140" s="27" t="s">
        <v>10</v>
      </c>
      <c r="P140" s="26" t="s">
        <v>11</v>
      </c>
      <c r="Q140" s="26"/>
    </row>
    <row r="141" spans="1:17" ht="21.75">
      <c r="A141" s="23"/>
      <c r="B141" s="23"/>
      <c r="C141" s="1"/>
      <c r="D141" s="2"/>
      <c r="E141" s="2"/>
      <c r="F141" s="3"/>
      <c r="G141" s="24"/>
      <c r="H141" s="2">
        <v>0</v>
      </c>
      <c r="I141" s="2">
        <v>1</v>
      </c>
      <c r="J141" s="2">
        <v>2</v>
      </c>
      <c r="K141" s="2">
        <v>3</v>
      </c>
      <c r="L141" s="2">
        <v>4</v>
      </c>
      <c r="M141" s="26"/>
      <c r="N141" s="27"/>
      <c r="O141" s="27"/>
      <c r="P141" s="2" t="s">
        <v>12</v>
      </c>
      <c r="Q141" s="2" t="s">
        <v>13</v>
      </c>
    </row>
    <row r="142" spans="1:17" ht="21.75">
      <c r="A142" s="3"/>
      <c r="B142" s="2" t="s">
        <v>448</v>
      </c>
      <c r="C142" s="1"/>
      <c r="D142" s="2"/>
      <c r="E142" s="2"/>
      <c r="F142" s="3"/>
      <c r="G142" s="4">
        <v>7436</v>
      </c>
      <c r="H142" s="2">
        <v>516</v>
      </c>
      <c r="I142" s="2">
        <v>1592</v>
      </c>
      <c r="J142" s="2">
        <v>1687</v>
      </c>
      <c r="K142" s="2">
        <v>1796</v>
      </c>
      <c r="L142" s="2">
        <v>1787</v>
      </c>
      <c r="M142" s="2">
        <v>7378</v>
      </c>
      <c r="N142" s="2">
        <v>2.372187584711304</v>
      </c>
      <c r="O142" s="2">
        <v>1.2526996000377637</v>
      </c>
      <c r="P142" s="2">
        <v>46</v>
      </c>
      <c r="Q142" s="2">
        <v>12</v>
      </c>
    </row>
    <row r="143" spans="1:17" ht="21.75">
      <c r="A143" s="3"/>
      <c r="B143" s="2" t="s">
        <v>449</v>
      </c>
      <c r="C143" s="1"/>
      <c r="D143" s="2"/>
      <c r="E143" s="2"/>
      <c r="F143" s="3"/>
      <c r="G143" s="4">
        <v>6206</v>
      </c>
      <c r="H143" s="2">
        <v>304</v>
      </c>
      <c r="I143" s="2">
        <v>1262</v>
      </c>
      <c r="J143" s="2">
        <v>1537</v>
      </c>
      <c r="K143" s="2">
        <v>1349</v>
      </c>
      <c r="L143" s="2">
        <v>1668</v>
      </c>
      <c r="M143" s="2">
        <v>6120</v>
      </c>
      <c r="N143" s="2">
        <v>2.459967320261438</v>
      </c>
      <c r="O143" s="2">
        <v>1.2263575906351722</v>
      </c>
      <c r="P143" s="2">
        <v>55</v>
      </c>
      <c r="Q143" s="2">
        <v>31</v>
      </c>
    </row>
    <row r="144" spans="1:17" ht="21.75">
      <c r="A144" s="3"/>
      <c r="B144" s="2" t="s">
        <v>450</v>
      </c>
      <c r="C144" s="1"/>
      <c r="D144" s="2"/>
      <c r="E144" s="2"/>
      <c r="F144" s="3"/>
      <c r="G144" s="4">
        <v>3947</v>
      </c>
      <c r="H144" s="2">
        <v>264</v>
      </c>
      <c r="I144" s="2">
        <v>662</v>
      </c>
      <c r="J144" s="2">
        <v>1157</v>
      </c>
      <c r="K144" s="2">
        <v>1111</v>
      </c>
      <c r="L144" s="2">
        <v>708</v>
      </c>
      <c r="M144" s="2">
        <v>3902</v>
      </c>
      <c r="N144" s="2">
        <v>2.342644797539723</v>
      </c>
      <c r="O144" s="2">
        <v>1.1547246455740887</v>
      </c>
      <c r="P144" s="2">
        <v>28</v>
      </c>
      <c r="Q144" s="2">
        <v>17</v>
      </c>
    </row>
    <row r="145" spans="1:17" ht="21.75">
      <c r="A145" s="3"/>
      <c r="B145" s="2" t="s">
        <v>451</v>
      </c>
      <c r="C145" s="1"/>
      <c r="D145" s="2"/>
      <c r="E145" s="2"/>
      <c r="F145" s="3"/>
      <c r="G145" s="4">
        <v>3647</v>
      </c>
      <c r="H145" s="2">
        <v>263</v>
      </c>
      <c r="I145" s="2">
        <v>590</v>
      </c>
      <c r="J145" s="2">
        <v>933</v>
      </c>
      <c r="K145" s="2">
        <v>1038</v>
      </c>
      <c r="L145" s="2">
        <v>781</v>
      </c>
      <c r="M145" s="2">
        <v>3605</v>
      </c>
      <c r="N145" s="2">
        <v>2.411650485436893</v>
      </c>
      <c r="O145" s="2">
        <v>1.2002208164392294</v>
      </c>
      <c r="P145" s="2">
        <v>19</v>
      </c>
      <c r="Q145" s="2">
        <v>23</v>
      </c>
    </row>
    <row r="146" spans="1:17" ht="21.75">
      <c r="A146" s="3"/>
      <c r="B146" s="2" t="s">
        <v>31</v>
      </c>
      <c r="C146" s="1"/>
      <c r="D146" s="2"/>
      <c r="E146" s="2"/>
      <c r="F146" s="3"/>
      <c r="G146" s="4">
        <f>SUM(G142:G145)</f>
        <v>21236</v>
      </c>
      <c r="H146" s="4">
        <f aca="true" t="shared" si="30" ref="H146:M146">SUM(H142:H145)</f>
        <v>1347</v>
      </c>
      <c r="I146" s="4">
        <f t="shared" si="30"/>
        <v>4106</v>
      </c>
      <c r="J146" s="4">
        <f t="shared" si="30"/>
        <v>5314</v>
      </c>
      <c r="K146" s="4">
        <f t="shared" si="30"/>
        <v>5294</v>
      </c>
      <c r="L146" s="4">
        <f t="shared" si="30"/>
        <v>4944</v>
      </c>
      <c r="M146" s="4">
        <f t="shared" si="30"/>
        <v>21005</v>
      </c>
      <c r="N146" s="20">
        <f>(1*I146+2*J146+3*K146+4*L146)/M146</f>
        <v>2.399047845751012</v>
      </c>
      <c r="O146" s="20">
        <f>SQRT((H146*0^2+I146*1^2+J146*2^2+K146*3^2+L146*4^2)/M146-N146^2)</f>
        <v>1.2191282909944787</v>
      </c>
      <c r="P146" s="4">
        <f>SUM(P142:P145)</f>
        <v>148</v>
      </c>
      <c r="Q146" s="4">
        <f>SUM(Q142:Q145)</f>
        <v>83</v>
      </c>
    </row>
    <row r="147" spans="1:17" ht="21.75">
      <c r="A147" s="3"/>
      <c r="B147" s="2" t="s">
        <v>32</v>
      </c>
      <c r="C147" s="1"/>
      <c r="D147" s="2"/>
      <c r="E147" s="2"/>
      <c r="F147" s="3"/>
      <c r="G147" s="5">
        <f>G146*100/$G$146</f>
        <v>100</v>
      </c>
      <c r="H147" s="5">
        <f aca="true" t="shared" si="31" ref="H147:M147">H146*100/$G$146</f>
        <v>6.343002448672066</v>
      </c>
      <c r="I147" s="5">
        <f t="shared" si="31"/>
        <v>19.335091354304012</v>
      </c>
      <c r="J147" s="5">
        <f t="shared" si="31"/>
        <v>25.023544923714446</v>
      </c>
      <c r="K147" s="5">
        <f t="shared" si="31"/>
        <v>24.929365228856657</v>
      </c>
      <c r="L147" s="5">
        <f t="shared" si="31"/>
        <v>23.281220568845356</v>
      </c>
      <c r="M147" s="5">
        <f t="shared" si="31"/>
        <v>98.91222452439254</v>
      </c>
      <c r="N147" s="2"/>
      <c r="O147" s="2"/>
      <c r="P147" s="5">
        <f>P146*100/$G$146</f>
        <v>0.6969297419476361</v>
      </c>
      <c r="Q147" s="5">
        <f>Q146*100/$G$146</f>
        <v>0.39084573365982295</v>
      </c>
    </row>
  </sheetData>
  <mergeCells count="50">
    <mergeCell ref="A138:Q138"/>
    <mergeCell ref="A139:Q139"/>
    <mergeCell ref="A140:A141"/>
    <mergeCell ref="B140:B141"/>
    <mergeCell ref="G140:G141"/>
    <mergeCell ref="H140:L140"/>
    <mergeCell ref="M140:M141"/>
    <mergeCell ref="N140:N141"/>
    <mergeCell ref="O140:O141"/>
    <mergeCell ref="P140:Q140"/>
    <mergeCell ref="A102:Q102"/>
    <mergeCell ref="A103:Q103"/>
    <mergeCell ref="A104:A105"/>
    <mergeCell ref="B104:B105"/>
    <mergeCell ref="G104:G105"/>
    <mergeCell ref="H104:L104"/>
    <mergeCell ref="M104:M105"/>
    <mergeCell ref="N104:N105"/>
    <mergeCell ref="O104:O105"/>
    <mergeCell ref="P104:Q104"/>
    <mergeCell ref="A66:Q66"/>
    <mergeCell ref="A67:Q67"/>
    <mergeCell ref="A68:A69"/>
    <mergeCell ref="B68:B69"/>
    <mergeCell ref="G68:G69"/>
    <mergeCell ref="H68:L68"/>
    <mergeCell ref="M68:M69"/>
    <mergeCell ref="N68:N69"/>
    <mergeCell ref="O68:O69"/>
    <mergeCell ref="P68:Q68"/>
    <mergeCell ref="A33:Q33"/>
    <mergeCell ref="A34:Q34"/>
    <mergeCell ref="A35:A36"/>
    <mergeCell ref="B35:B36"/>
    <mergeCell ref="G35:G36"/>
    <mergeCell ref="H35:L35"/>
    <mergeCell ref="M35:M36"/>
    <mergeCell ref="N35:N36"/>
    <mergeCell ref="O35:O36"/>
    <mergeCell ref="P35:Q35"/>
    <mergeCell ref="A1:Q1"/>
    <mergeCell ref="A2:Q2"/>
    <mergeCell ref="A3:A4"/>
    <mergeCell ref="B3:B4"/>
    <mergeCell ref="G3:G4"/>
    <mergeCell ref="H3:L3"/>
    <mergeCell ref="M3:M4"/>
    <mergeCell ref="N3:N4"/>
    <mergeCell ref="O3:O4"/>
    <mergeCell ref="P3:Q3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1" r:id="rId2"/>
  <rowBreaks count="4" manualBreakCount="4">
    <brk id="32" max="255" man="1"/>
    <brk id="65" max="27" man="1"/>
    <brk id="101" max="27" man="1"/>
    <brk id="1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35">
      <selection activeCell="G44" sqref="G44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4.57421875" style="7" customWidth="1"/>
    <col min="18" max="18" width="4.7109375" style="0" customWidth="1"/>
  </cols>
  <sheetData>
    <row r="1" spans="1:17" ht="29.25">
      <c r="A1" s="21" t="s">
        <v>202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>
      <c r="A2" s="22" t="s">
        <v>424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8.25" customHeight="1">
      <c r="A3" s="23" t="s">
        <v>0</v>
      </c>
      <c r="B3" s="23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4" t="s">
        <v>6</v>
      </c>
      <c r="H3" s="25" t="s">
        <v>7</v>
      </c>
      <c r="I3" s="25"/>
      <c r="J3" s="25"/>
      <c r="K3" s="25"/>
      <c r="L3" s="25"/>
      <c r="M3" s="26" t="s">
        <v>8</v>
      </c>
      <c r="N3" s="27" t="s">
        <v>9</v>
      </c>
      <c r="O3" s="27" t="s">
        <v>10</v>
      </c>
      <c r="P3" s="26" t="s">
        <v>11</v>
      </c>
      <c r="Q3" s="26"/>
    </row>
    <row r="4" spans="1:17" ht="21.75">
      <c r="A4" s="23"/>
      <c r="B4" s="23"/>
      <c r="C4" s="1"/>
      <c r="D4" s="2"/>
      <c r="E4" s="2"/>
      <c r="F4" s="3"/>
      <c r="G4" s="24"/>
      <c r="H4" s="2">
        <v>0</v>
      </c>
      <c r="I4" s="2">
        <v>1</v>
      </c>
      <c r="J4" s="2">
        <v>2</v>
      </c>
      <c r="K4" s="2">
        <v>3</v>
      </c>
      <c r="L4" s="2">
        <v>4</v>
      </c>
      <c r="M4" s="26"/>
      <c r="N4" s="27"/>
      <c r="O4" s="27"/>
      <c r="P4" s="2" t="s">
        <v>12</v>
      </c>
      <c r="Q4" s="2" t="s">
        <v>13</v>
      </c>
    </row>
    <row r="5" spans="1:17" ht="18.75" customHeight="1">
      <c r="A5" s="3" t="s">
        <v>144</v>
      </c>
      <c r="B5" s="3" t="s">
        <v>54</v>
      </c>
      <c r="C5" s="1">
        <v>1</v>
      </c>
      <c r="D5" s="2">
        <v>1</v>
      </c>
      <c r="E5" s="2">
        <v>3</v>
      </c>
      <c r="F5" s="3" t="s">
        <v>15</v>
      </c>
      <c r="G5" s="4">
        <f aca="true" t="shared" si="0" ref="G5:G39">SUM(H5:L5,P5:Q5)</f>
        <v>339</v>
      </c>
      <c r="H5" s="2">
        <v>38</v>
      </c>
      <c r="I5" s="2">
        <v>61</v>
      </c>
      <c r="J5" s="2">
        <v>124</v>
      </c>
      <c r="K5" s="2">
        <v>99</v>
      </c>
      <c r="L5" s="2">
        <v>16</v>
      </c>
      <c r="M5" s="2">
        <f aca="true" t="shared" si="1" ref="M5:M39">SUM(H5:L5)</f>
        <v>338</v>
      </c>
      <c r="N5" s="5">
        <f>(1*I5+2*J5+3*K5+4*L5)/M5</f>
        <v>1.982248520710059</v>
      </c>
      <c r="O5" s="5">
        <f>SQRT((H5*0^2+I5*1^2+J5*2^2+K5*3^2+L5*4^2)/M5-N5^2)</f>
        <v>1.0545666979788322</v>
      </c>
      <c r="P5" s="2">
        <v>1</v>
      </c>
      <c r="Q5" s="2">
        <v>0</v>
      </c>
    </row>
    <row r="6" spans="1:17" ht="18.75" customHeight="1">
      <c r="A6" s="3" t="s">
        <v>145</v>
      </c>
      <c r="B6" s="3" t="s">
        <v>174</v>
      </c>
      <c r="C6" s="1">
        <v>1</v>
      </c>
      <c r="D6" s="2">
        <v>1</v>
      </c>
      <c r="E6" s="2">
        <v>3</v>
      </c>
      <c r="F6" s="3" t="s">
        <v>15</v>
      </c>
      <c r="G6" s="4">
        <f t="shared" si="0"/>
        <v>338</v>
      </c>
      <c r="H6" s="2">
        <v>28</v>
      </c>
      <c r="I6" s="2">
        <v>92</v>
      </c>
      <c r="J6" s="2">
        <v>189</v>
      </c>
      <c r="K6" s="2">
        <v>29</v>
      </c>
      <c r="L6" s="2">
        <v>0</v>
      </c>
      <c r="M6" s="2">
        <f t="shared" si="1"/>
        <v>338</v>
      </c>
      <c r="N6" s="5">
        <f aca="true" t="shared" si="2" ref="N6:N20">(1*I6+2*J6+3*K6+4*L6)/M6</f>
        <v>1.6479289940828403</v>
      </c>
      <c r="O6" s="5">
        <f aca="true" t="shared" si="3" ref="O6:O20">SQRT((H6*0^2+I6*1^2+J6*2^2+K6*3^2+L6*4^2)/M6-N6^2)</f>
        <v>0.7519276023783901</v>
      </c>
      <c r="P6" s="2">
        <v>0</v>
      </c>
      <c r="Q6" s="2">
        <v>0</v>
      </c>
    </row>
    <row r="7" spans="1:17" ht="18.75" customHeight="1">
      <c r="A7" s="3" t="s">
        <v>146</v>
      </c>
      <c r="B7" s="3" t="s">
        <v>59</v>
      </c>
      <c r="C7" s="1">
        <v>1</v>
      </c>
      <c r="D7" s="2">
        <v>2</v>
      </c>
      <c r="E7" s="2" t="s">
        <v>20</v>
      </c>
      <c r="F7" s="3" t="s">
        <v>15</v>
      </c>
      <c r="G7" s="4">
        <f t="shared" si="0"/>
        <v>338</v>
      </c>
      <c r="H7" s="2">
        <v>28</v>
      </c>
      <c r="I7" s="2">
        <v>98</v>
      </c>
      <c r="J7" s="2">
        <v>168</v>
      </c>
      <c r="K7" s="2">
        <v>44</v>
      </c>
      <c r="L7" s="2">
        <v>0</v>
      </c>
      <c r="M7" s="2">
        <f t="shared" si="1"/>
        <v>338</v>
      </c>
      <c r="N7" s="5">
        <f t="shared" si="2"/>
        <v>1.6745562130177514</v>
      </c>
      <c r="O7" s="5">
        <f t="shared" si="3"/>
        <v>0.8034709898032919</v>
      </c>
      <c r="P7" s="2">
        <v>0</v>
      </c>
      <c r="Q7" s="2">
        <v>0</v>
      </c>
    </row>
    <row r="8" spans="1:17" ht="18.75" customHeight="1">
      <c r="A8" s="3" t="s">
        <v>60</v>
      </c>
      <c r="B8" s="3" t="s">
        <v>61</v>
      </c>
      <c r="C8" s="1">
        <v>2</v>
      </c>
      <c r="D8" s="2">
        <v>2</v>
      </c>
      <c r="E8" s="2" t="s">
        <v>23</v>
      </c>
      <c r="F8" s="3" t="s">
        <v>15</v>
      </c>
      <c r="G8" s="4">
        <f t="shared" si="0"/>
        <v>338</v>
      </c>
      <c r="H8" s="2">
        <v>0</v>
      </c>
      <c r="I8" s="2">
        <v>9</v>
      </c>
      <c r="J8" s="2">
        <v>19</v>
      </c>
      <c r="K8" s="2">
        <v>128</v>
      </c>
      <c r="L8" s="2">
        <v>182</v>
      </c>
      <c r="M8" s="2">
        <f t="shared" si="1"/>
        <v>338</v>
      </c>
      <c r="N8" s="5">
        <f t="shared" si="2"/>
        <v>3.4289940828402368</v>
      </c>
      <c r="O8" s="5">
        <f t="shared" si="3"/>
        <v>0.719129688471228</v>
      </c>
      <c r="P8" s="2">
        <v>0</v>
      </c>
      <c r="Q8" s="2">
        <v>0</v>
      </c>
    </row>
    <row r="9" spans="1:17" ht="18.75" customHeight="1">
      <c r="A9" s="3" t="s">
        <v>147</v>
      </c>
      <c r="B9" s="3" t="s">
        <v>175</v>
      </c>
      <c r="C9" s="1">
        <v>1</v>
      </c>
      <c r="D9" s="2">
        <v>3</v>
      </c>
      <c r="E9" s="2" t="s">
        <v>23</v>
      </c>
      <c r="F9" s="3" t="s">
        <v>15</v>
      </c>
      <c r="G9" s="4">
        <f t="shared" si="0"/>
        <v>128</v>
      </c>
      <c r="H9" s="2">
        <v>5</v>
      </c>
      <c r="I9" s="2">
        <v>9</v>
      </c>
      <c r="J9" s="2">
        <v>56</v>
      </c>
      <c r="K9" s="2">
        <v>45</v>
      </c>
      <c r="L9" s="2">
        <v>13</v>
      </c>
      <c r="M9" s="2">
        <f t="shared" si="1"/>
        <v>128</v>
      </c>
      <c r="N9" s="5">
        <f t="shared" si="2"/>
        <v>2.40625</v>
      </c>
      <c r="O9" s="5">
        <f t="shared" si="3"/>
        <v>0.9051717723725149</v>
      </c>
      <c r="P9" s="2">
        <v>0</v>
      </c>
      <c r="Q9" s="2">
        <v>0</v>
      </c>
    </row>
    <row r="10" spans="1:17" ht="18.75" customHeight="1">
      <c r="A10" s="3" t="s">
        <v>148</v>
      </c>
      <c r="B10" s="3" t="s">
        <v>176</v>
      </c>
      <c r="C10" s="1">
        <v>1</v>
      </c>
      <c r="D10" s="2">
        <v>3</v>
      </c>
      <c r="E10" s="2" t="s">
        <v>23</v>
      </c>
      <c r="F10" s="3" t="s">
        <v>15</v>
      </c>
      <c r="G10" s="4">
        <f t="shared" si="0"/>
        <v>128</v>
      </c>
      <c r="H10" s="2">
        <v>18</v>
      </c>
      <c r="I10" s="2">
        <v>34</v>
      </c>
      <c r="J10" s="2">
        <v>47</v>
      </c>
      <c r="K10" s="2">
        <v>22</v>
      </c>
      <c r="L10" s="2">
        <v>7</v>
      </c>
      <c r="M10" s="2">
        <f t="shared" si="1"/>
        <v>128</v>
      </c>
      <c r="N10" s="5">
        <f t="shared" si="2"/>
        <v>1.734375</v>
      </c>
      <c r="O10" s="5">
        <f t="shared" si="3"/>
        <v>1.0715378478499955</v>
      </c>
      <c r="P10" s="2">
        <v>0</v>
      </c>
      <c r="Q10" s="2">
        <v>0</v>
      </c>
    </row>
    <row r="11" spans="1:17" ht="18.75" customHeight="1">
      <c r="A11" s="3" t="s">
        <v>149</v>
      </c>
      <c r="B11" s="3" t="s">
        <v>177</v>
      </c>
      <c r="C11" s="1">
        <v>1</v>
      </c>
      <c r="D11" s="2">
        <v>4</v>
      </c>
      <c r="E11" s="2">
        <v>2</v>
      </c>
      <c r="F11" s="3" t="s">
        <v>15</v>
      </c>
      <c r="G11" s="4">
        <f t="shared" si="0"/>
        <v>128</v>
      </c>
      <c r="H11" s="2">
        <v>6</v>
      </c>
      <c r="I11" s="2">
        <v>19</v>
      </c>
      <c r="J11" s="2">
        <v>67</v>
      </c>
      <c r="K11" s="2">
        <v>33</v>
      </c>
      <c r="L11" s="2">
        <v>3</v>
      </c>
      <c r="M11" s="2">
        <f t="shared" si="1"/>
        <v>128</v>
      </c>
      <c r="N11" s="5">
        <f t="shared" si="2"/>
        <v>2.0625</v>
      </c>
      <c r="O11" s="5">
        <f t="shared" si="3"/>
        <v>0.8267972847076845</v>
      </c>
      <c r="P11" s="2">
        <v>0</v>
      </c>
      <c r="Q11" s="2">
        <v>0</v>
      </c>
    </row>
    <row r="12" spans="1:17" ht="18.75" customHeight="1">
      <c r="A12" s="3" t="s">
        <v>150</v>
      </c>
      <c r="B12" s="3" t="s">
        <v>178</v>
      </c>
      <c r="C12" s="1">
        <v>1</v>
      </c>
      <c r="D12" s="2">
        <v>4</v>
      </c>
      <c r="E12" s="2">
        <v>2</v>
      </c>
      <c r="F12" s="3" t="s">
        <v>15</v>
      </c>
      <c r="G12" s="4">
        <f t="shared" si="0"/>
        <v>211</v>
      </c>
      <c r="H12" s="2">
        <v>68</v>
      </c>
      <c r="I12" s="2">
        <v>51</v>
      </c>
      <c r="J12" s="2">
        <v>60</v>
      </c>
      <c r="K12" s="2">
        <v>6</v>
      </c>
      <c r="L12" s="2">
        <v>1</v>
      </c>
      <c r="M12" s="2">
        <f t="shared" si="1"/>
        <v>186</v>
      </c>
      <c r="N12" s="5">
        <f t="shared" si="2"/>
        <v>1.0376344086021505</v>
      </c>
      <c r="O12" s="5">
        <f t="shared" si="3"/>
        <v>0.9296101597651721</v>
      </c>
      <c r="P12" s="2">
        <v>24</v>
      </c>
      <c r="Q12" s="2">
        <v>1</v>
      </c>
    </row>
    <row r="13" spans="1:17" ht="18.75" customHeight="1">
      <c r="A13" s="3" t="s">
        <v>151</v>
      </c>
      <c r="B13" s="3" t="s">
        <v>179</v>
      </c>
      <c r="C13" s="1">
        <v>1</v>
      </c>
      <c r="D13" s="2">
        <v>4</v>
      </c>
      <c r="E13" s="2">
        <v>2</v>
      </c>
      <c r="F13" s="3" t="s">
        <v>15</v>
      </c>
      <c r="G13" s="4">
        <f t="shared" si="0"/>
        <v>338</v>
      </c>
      <c r="H13" s="2">
        <v>4</v>
      </c>
      <c r="I13" s="2">
        <v>31</v>
      </c>
      <c r="J13" s="2">
        <v>40</v>
      </c>
      <c r="K13" s="2">
        <v>85</v>
      </c>
      <c r="L13" s="2">
        <v>178</v>
      </c>
      <c r="M13" s="2">
        <f t="shared" si="1"/>
        <v>338</v>
      </c>
      <c r="N13" s="5">
        <f t="shared" si="2"/>
        <v>3.1893491124260356</v>
      </c>
      <c r="O13" s="5">
        <f t="shared" si="3"/>
        <v>1.040427848959141</v>
      </c>
      <c r="P13" s="2">
        <v>0</v>
      </c>
      <c r="Q13" s="2">
        <v>0</v>
      </c>
    </row>
    <row r="14" spans="1:17" ht="18.75" customHeight="1">
      <c r="A14" s="3" t="s">
        <v>152</v>
      </c>
      <c r="B14" s="3" t="s">
        <v>180</v>
      </c>
      <c r="C14" s="1">
        <v>1</v>
      </c>
      <c r="D14" s="2">
        <v>4</v>
      </c>
      <c r="E14" s="2">
        <v>2</v>
      </c>
      <c r="F14" s="3" t="s">
        <v>15</v>
      </c>
      <c r="G14" s="4">
        <f t="shared" si="0"/>
        <v>126</v>
      </c>
      <c r="H14" s="2">
        <v>0</v>
      </c>
      <c r="I14" s="2">
        <v>0</v>
      </c>
      <c r="J14" s="2">
        <v>58</v>
      </c>
      <c r="K14" s="2">
        <v>48</v>
      </c>
      <c r="L14" s="2">
        <v>18</v>
      </c>
      <c r="M14" s="2">
        <f t="shared" si="1"/>
        <v>124</v>
      </c>
      <c r="N14" s="5">
        <f t="shared" si="2"/>
        <v>2.6774193548387095</v>
      </c>
      <c r="O14" s="5">
        <f t="shared" si="3"/>
        <v>0.7133336899192263</v>
      </c>
      <c r="P14" s="2">
        <v>2</v>
      </c>
      <c r="Q14" s="2">
        <v>0</v>
      </c>
    </row>
    <row r="15" spans="1:17" ht="18.75" customHeight="1">
      <c r="A15" s="3" t="s">
        <v>111</v>
      </c>
      <c r="B15" s="3" t="s">
        <v>389</v>
      </c>
      <c r="C15" s="1"/>
      <c r="D15" s="2"/>
      <c r="E15" s="2"/>
      <c r="F15" s="3"/>
      <c r="G15" s="4">
        <f t="shared" si="0"/>
        <v>80</v>
      </c>
      <c r="H15" s="2">
        <v>3</v>
      </c>
      <c r="I15" s="2">
        <v>3</v>
      </c>
      <c r="J15" s="2">
        <v>52</v>
      </c>
      <c r="K15" s="2">
        <v>22</v>
      </c>
      <c r="L15" s="2">
        <v>0</v>
      </c>
      <c r="M15" s="2">
        <f>SUM(H15:L15)</f>
        <v>80</v>
      </c>
      <c r="N15" s="5">
        <f>(1*I15+2*J15+3*K15+4*L15)/M15</f>
        <v>2.1625</v>
      </c>
      <c r="O15" s="5">
        <f>SQRT((H15*0^2+I15*1^2+J15*2^2+K15*3^2+L15*4^2)/M15-N15^2)</f>
        <v>0.6603739470936142</v>
      </c>
      <c r="P15" s="2">
        <v>0</v>
      </c>
      <c r="Q15" s="2">
        <v>0</v>
      </c>
    </row>
    <row r="16" spans="1:17" ht="18.75" customHeight="1">
      <c r="A16" s="3" t="s">
        <v>153</v>
      </c>
      <c r="B16" s="3" t="s">
        <v>105</v>
      </c>
      <c r="C16" s="1">
        <v>1</v>
      </c>
      <c r="D16" s="2">
        <v>5</v>
      </c>
      <c r="E16" s="2" t="s">
        <v>29</v>
      </c>
      <c r="F16" s="3" t="s">
        <v>15</v>
      </c>
      <c r="G16" s="4">
        <f t="shared" si="0"/>
        <v>339</v>
      </c>
      <c r="H16" s="2">
        <v>11</v>
      </c>
      <c r="I16" s="2">
        <v>60</v>
      </c>
      <c r="J16" s="2">
        <v>96</v>
      </c>
      <c r="K16" s="2">
        <v>140</v>
      </c>
      <c r="L16" s="2">
        <v>31</v>
      </c>
      <c r="M16" s="2">
        <f t="shared" si="1"/>
        <v>338</v>
      </c>
      <c r="N16" s="5">
        <f t="shared" si="2"/>
        <v>2.3550295857988166</v>
      </c>
      <c r="O16" s="5">
        <f t="shared" si="3"/>
        <v>0.9811785717478879</v>
      </c>
      <c r="P16" s="2">
        <v>0</v>
      </c>
      <c r="Q16" s="2">
        <v>1</v>
      </c>
    </row>
    <row r="17" spans="1:17" ht="18.75" customHeight="1">
      <c r="A17" s="3" t="s">
        <v>155</v>
      </c>
      <c r="B17" s="3" t="s">
        <v>182</v>
      </c>
      <c r="C17" s="1">
        <v>1</v>
      </c>
      <c r="D17" s="2">
        <v>6</v>
      </c>
      <c r="E17" s="2" t="s">
        <v>29</v>
      </c>
      <c r="F17" s="3" t="s">
        <v>15</v>
      </c>
      <c r="G17" s="4">
        <f t="shared" si="0"/>
        <v>22</v>
      </c>
      <c r="H17" s="2">
        <v>0</v>
      </c>
      <c r="I17" s="2">
        <v>0</v>
      </c>
      <c r="J17" s="2">
        <v>0</v>
      </c>
      <c r="K17" s="2">
        <v>21</v>
      </c>
      <c r="L17" s="2">
        <v>1</v>
      </c>
      <c r="M17" s="2">
        <f t="shared" si="1"/>
        <v>22</v>
      </c>
      <c r="N17" s="5">
        <f t="shared" si="2"/>
        <v>3.0454545454545454</v>
      </c>
      <c r="O17" s="5">
        <f t="shared" si="3"/>
        <v>0.20829889522526765</v>
      </c>
      <c r="P17" s="2">
        <v>0</v>
      </c>
      <c r="Q17" s="2">
        <v>0</v>
      </c>
    </row>
    <row r="18" spans="1:17" ht="18.75" customHeight="1">
      <c r="A18" s="3" t="s">
        <v>156</v>
      </c>
      <c r="B18" s="3" t="s">
        <v>183</v>
      </c>
      <c r="C18" s="1">
        <v>2</v>
      </c>
      <c r="D18" s="2">
        <v>6</v>
      </c>
      <c r="E18" s="2" t="s">
        <v>29</v>
      </c>
      <c r="F18" s="3" t="s">
        <v>15</v>
      </c>
      <c r="G18" s="4">
        <f t="shared" si="0"/>
        <v>22</v>
      </c>
      <c r="H18" s="2">
        <v>0</v>
      </c>
      <c r="I18" s="2">
        <v>0</v>
      </c>
      <c r="J18" s="2">
        <v>1</v>
      </c>
      <c r="K18" s="2">
        <v>20</v>
      </c>
      <c r="L18" s="2">
        <v>1</v>
      </c>
      <c r="M18" s="2">
        <f t="shared" si="1"/>
        <v>22</v>
      </c>
      <c r="N18" s="5">
        <f t="shared" si="2"/>
        <v>3</v>
      </c>
      <c r="O18" s="5">
        <f t="shared" si="3"/>
        <v>0.30151134457776496</v>
      </c>
      <c r="P18" s="2">
        <v>0</v>
      </c>
      <c r="Q18" s="2">
        <v>0</v>
      </c>
    </row>
    <row r="19" spans="1:17" ht="18.75" customHeight="1">
      <c r="A19" s="3" t="s">
        <v>157</v>
      </c>
      <c r="B19" s="3" t="s">
        <v>184</v>
      </c>
      <c r="C19" s="1">
        <v>1</v>
      </c>
      <c r="D19" s="2">
        <v>6</v>
      </c>
      <c r="E19" s="2" t="s">
        <v>29</v>
      </c>
      <c r="F19" s="3" t="s">
        <v>15</v>
      </c>
      <c r="G19" s="4">
        <f t="shared" si="0"/>
        <v>15</v>
      </c>
      <c r="H19" s="2">
        <v>0</v>
      </c>
      <c r="I19" s="2">
        <v>0</v>
      </c>
      <c r="J19" s="2">
        <v>2</v>
      </c>
      <c r="K19" s="2">
        <v>10</v>
      </c>
      <c r="L19" s="2">
        <v>3</v>
      </c>
      <c r="M19" s="2">
        <f t="shared" si="1"/>
        <v>15</v>
      </c>
      <c r="N19" s="5">
        <f t="shared" si="2"/>
        <v>3.066666666666667</v>
      </c>
      <c r="O19" s="5">
        <f t="shared" si="3"/>
        <v>0.5734883511361735</v>
      </c>
      <c r="P19" s="2">
        <v>0</v>
      </c>
      <c r="Q19" s="2">
        <v>0</v>
      </c>
    </row>
    <row r="20" spans="1:17" ht="18.75" customHeight="1">
      <c r="A20" s="3" t="s">
        <v>390</v>
      </c>
      <c r="B20" s="3" t="s">
        <v>391</v>
      </c>
      <c r="C20" s="1">
        <v>2</v>
      </c>
      <c r="D20" s="2">
        <v>6</v>
      </c>
      <c r="E20" s="2" t="s">
        <v>29</v>
      </c>
      <c r="F20" s="3" t="s">
        <v>15</v>
      </c>
      <c r="G20" s="4">
        <f t="shared" si="0"/>
        <v>15</v>
      </c>
      <c r="H20" s="2">
        <v>0</v>
      </c>
      <c r="I20" s="2">
        <v>2</v>
      </c>
      <c r="J20" s="2">
        <v>0</v>
      </c>
      <c r="K20" s="2">
        <v>6</v>
      </c>
      <c r="L20" s="2">
        <v>5</v>
      </c>
      <c r="M20" s="2">
        <f t="shared" si="1"/>
        <v>13</v>
      </c>
      <c r="N20" s="5">
        <f t="shared" si="2"/>
        <v>3.076923076923077</v>
      </c>
      <c r="O20" s="5">
        <f t="shared" si="3"/>
        <v>0.997037030524286</v>
      </c>
      <c r="P20" s="2">
        <v>2</v>
      </c>
      <c r="Q20" s="2">
        <v>0</v>
      </c>
    </row>
    <row r="21" spans="1:17" ht="18.75" customHeight="1">
      <c r="A21" s="3" t="s">
        <v>158</v>
      </c>
      <c r="B21" s="3" t="s">
        <v>185</v>
      </c>
      <c r="C21" s="1"/>
      <c r="D21" s="2"/>
      <c r="E21" s="2"/>
      <c r="F21" s="3"/>
      <c r="G21" s="4">
        <f t="shared" si="0"/>
        <v>15</v>
      </c>
      <c r="H21" s="2">
        <v>0</v>
      </c>
      <c r="I21" s="2">
        <v>0</v>
      </c>
      <c r="J21" s="2">
        <v>0</v>
      </c>
      <c r="K21" s="2">
        <v>6</v>
      </c>
      <c r="L21" s="2">
        <v>0</v>
      </c>
      <c r="M21" s="2">
        <f t="shared" si="1"/>
        <v>6</v>
      </c>
      <c r="N21" s="5">
        <f>(1*I21+2*J21+3*K21+4*L21)/M21</f>
        <v>3</v>
      </c>
      <c r="O21" s="5">
        <f>SQRT((H21*0^2+I21*1^2+J21*2^2+K21*3^2+L21*4^2)/M21-N21^2)</f>
        <v>0</v>
      </c>
      <c r="P21" s="2">
        <v>9</v>
      </c>
      <c r="Q21" s="2">
        <v>0</v>
      </c>
    </row>
    <row r="22" spans="1:17" ht="18.75" customHeight="1">
      <c r="A22" s="3" t="s">
        <v>38</v>
      </c>
      <c r="B22" s="9" t="s">
        <v>39</v>
      </c>
      <c r="C22" s="1"/>
      <c r="D22" s="2"/>
      <c r="E22" s="2"/>
      <c r="F22" s="3"/>
      <c r="G22" s="4">
        <f t="shared" si="0"/>
        <v>173</v>
      </c>
      <c r="H22" s="2">
        <v>5</v>
      </c>
      <c r="I22" s="2">
        <v>39</v>
      </c>
      <c r="J22" s="2">
        <v>68</v>
      </c>
      <c r="K22" s="2">
        <v>47</v>
      </c>
      <c r="L22" s="2">
        <v>14</v>
      </c>
      <c r="M22" s="2">
        <f t="shared" si="1"/>
        <v>173</v>
      </c>
      <c r="N22" s="5">
        <f>(1*I22+2*J22+3*K22+4*L22)/M22</f>
        <v>2.1502890173410405</v>
      </c>
      <c r="O22" s="5">
        <f>SQRT((H22*0^2+I22*1^2+J22*2^2+K22*3^2+L22*4^2)/M22-N22^2)</f>
        <v>0.9559442432682789</v>
      </c>
      <c r="P22" s="2">
        <v>0</v>
      </c>
      <c r="Q22" s="2">
        <v>0</v>
      </c>
    </row>
    <row r="23" spans="1:17" ht="18.75" customHeight="1">
      <c r="A23" s="3" t="s">
        <v>41</v>
      </c>
      <c r="B23" s="9" t="s">
        <v>39</v>
      </c>
      <c r="C23" s="1"/>
      <c r="D23" s="2"/>
      <c r="E23" s="2"/>
      <c r="F23" s="3"/>
      <c r="G23" s="4">
        <f t="shared" si="0"/>
        <v>165</v>
      </c>
      <c r="H23" s="4">
        <v>49</v>
      </c>
      <c r="I23" s="4">
        <v>59</v>
      </c>
      <c r="J23" s="4">
        <v>35</v>
      </c>
      <c r="K23" s="4">
        <v>16</v>
      </c>
      <c r="L23" s="4">
        <v>6</v>
      </c>
      <c r="M23" s="2">
        <f t="shared" si="1"/>
        <v>165</v>
      </c>
      <c r="N23" s="5">
        <f aca="true" t="shared" si="4" ref="N23:N39">(1*I23+2*J23+3*K23+4*L23)/M23</f>
        <v>1.2181818181818183</v>
      </c>
      <c r="O23" s="5">
        <f aca="true" t="shared" si="5" ref="O23:O39">SQRT((H23*0^2+I23*1^2+J23*2^2+K23*3^2+L23*4^2)/M23-N23^2)</f>
        <v>1.084729974904953</v>
      </c>
      <c r="P23" s="2">
        <v>0</v>
      </c>
      <c r="Q23" s="2">
        <v>0</v>
      </c>
    </row>
    <row r="24" spans="1:17" ht="18.75" customHeight="1">
      <c r="A24" s="3" t="s">
        <v>14</v>
      </c>
      <c r="B24" s="9" t="s">
        <v>187</v>
      </c>
      <c r="C24" s="1"/>
      <c r="D24" s="2"/>
      <c r="E24" s="2"/>
      <c r="F24" s="3"/>
      <c r="G24" s="4">
        <f t="shared" si="0"/>
        <v>21</v>
      </c>
      <c r="H24" s="4">
        <v>0</v>
      </c>
      <c r="I24" s="4">
        <v>0</v>
      </c>
      <c r="J24" s="4">
        <v>6</v>
      </c>
      <c r="K24" s="4">
        <v>6</v>
      </c>
      <c r="L24" s="4">
        <v>0</v>
      </c>
      <c r="M24" s="2">
        <f t="shared" si="1"/>
        <v>12</v>
      </c>
      <c r="N24" s="5">
        <f t="shared" si="4"/>
        <v>2.5</v>
      </c>
      <c r="O24" s="5">
        <f t="shared" si="5"/>
        <v>0.5</v>
      </c>
      <c r="P24" s="2">
        <v>9</v>
      </c>
      <c r="Q24" s="2">
        <v>0</v>
      </c>
    </row>
    <row r="25" spans="1:17" ht="18.75" customHeight="1">
      <c r="A25" s="3" t="s">
        <v>160</v>
      </c>
      <c r="B25" s="9" t="s">
        <v>188</v>
      </c>
      <c r="C25" s="1"/>
      <c r="D25" s="2"/>
      <c r="E25" s="2"/>
      <c r="F25" s="3"/>
      <c r="G25" s="4">
        <f t="shared" si="0"/>
        <v>21</v>
      </c>
      <c r="H25" s="4">
        <v>0</v>
      </c>
      <c r="I25" s="4">
        <v>8</v>
      </c>
      <c r="J25" s="4">
        <v>6</v>
      </c>
      <c r="K25" s="4">
        <v>5</v>
      </c>
      <c r="L25" s="4">
        <v>2</v>
      </c>
      <c r="M25" s="2">
        <f t="shared" si="1"/>
        <v>21</v>
      </c>
      <c r="N25" s="5">
        <f t="shared" si="4"/>
        <v>2.0476190476190474</v>
      </c>
      <c r="O25" s="5">
        <f t="shared" si="5"/>
        <v>0.9988655696858588</v>
      </c>
      <c r="P25" s="2">
        <v>0</v>
      </c>
      <c r="Q25" s="2">
        <v>0</v>
      </c>
    </row>
    <row r="26" spans="1:17" ht="18.75" customHeight="1">
      <c r="A26" s="3" t="s">
        <v>161</v>
      </c>
      <c r="B26" s="9" t="s">
        <v>189</v>
      </c>
      <c r="C26" s="1"/>
      <c r="D26" s="2"/>
      <c r="E26" s="2"/>
      <c r="F26" s="3"/>
      <c r="G26" s="4">
        <f t="shared" si="0"/>
        <v>21</v>
      </c>
      <c r="H26" s="4">
        <v>0</v>
      </c>
      <c r="I26" s="4">
        <v>3</v>
      </c>
      <c r="J26" s="4">
        <v>16</v>
      </c>
      <c r="K26" s="4">
        <v>1</v>
      </c>
      <c r="L26" s="4">
        <v>1</v>
      </c>
      <c r="M26" s="2">
        <f t="shared" si="1"/>
        <v>21</v>
      </c>
      <c r="N26" s="5">
        <f t="shared" si="4"/>
        <v>2</v>
      </c>
      <c r="O26" s="5">
        <f t="shared" si="5"/>
        <v>0.617213399848368</v>
      </c>
      <c r="P26" s="2">
        <v>0</v>
      </c>
      <c r="Q26" s="2">
        <v>0</v>
      </c>
    </row>
    <row r="27" spans="1:17" ht="18.75" customHeight="1">
      <c r="A27" s="3" t="s">
        <v>162</v>
      </c>
      <c r="B27" s="9" t="s">
        <v>190</v>
      </c>
      <c r="C27" s="1"/>
      <c r="D27" s="2"/>
      <c r="E27" s="2"/>
      <c r="F27" s="3"/>
      <c r="G27" s="4">
        <f t="shared" si="0"/>
        <v>4</v>
      </c>
      <c r="H27" s="4">
        <v>0</v>
      </c>
      <c r="I27" s="4">
        <v>0</v>
      </c>
      <c r="J27" s="4">
        <v>0</v>
      </c>
      <c r="K27" s="4">
        <v>4</v>
      </c>
      <c r="L27" s="4">
        <v>0</v>
      </c>
      <c r="M27" s="2">
        <f t="shared" si="1"/>
        <v>4</v>
      </c>
      <c r="N27" s="5">
        <f t="shared" si="4"/>
        <v>3</v>
      </c>
      <c r="O27" s="5">
        <f t="shared" si="5"/>
        <v>0</v>
      </c>
      <c r="P27" s="2">
        <v>0</v>
      </c>
      <c r="Q27" s="2">
        <v>0</v>
      </c>
    </row>
    <row r="28" spans="1:17" ht="18.75" customHeight="1">
      <c r="A28" s="3" t="s">
        <v>163</v>
      </c>
      <c r="B28" s="9" t="s">
        <v>45</v>
      </c>
      <c r="C28" s="1"/>
      <c r="D28" s="2"/>
      <c r="E28" s="2"/>
      <c r="F28" s="3"/>
      <c r="G28" s="4">
        <f t="shared" si="0"/>
        <v>21</v>
      </c>
      <c r="H28" s="4">
        <v>0</v>
      </c>
      <c r="I28" s="4">
        <v>0</v>
      </c>
      <c r="J28" s="4">
        <v>9</v>
      </c>
      <c r="K28" s="4">
        <v>3</v>
      </c>
      <c r="L28" s="4">
        <v>2</v>
      </c>
      <c r="M28" s="2">
        <f t="shared" si="1"/>
        <v>14</v>
      </c>
      <c r="N28" s="5">
        <f t="shared" si="4"/>
        <v>2.5</v>
      </c>
      <c r="O28" s="5">
        <f t="shared" si="5"/>
        <v>0.7319250547113998</v>
      </c>
      <c r="P28" s="2">
        <v>7</v>
      </c>
      <c r="Q28" s="2">
        <v>0</v>
      </c>
    </row>
    <row r="29" spans="1:17" ht="18.75" customHeight="1">
      <c r="A29" s="3" t="s">
        <v>164</v>
      </c>
      <c r="B29" s="9" t="s">
        <v>191</v>
      </c>
      <c r="C29" s="1"/>
      <c r="D29" s="2"/>
      <c r="E29" s="2"/>
      <c r="F29" s="3"/>
      <c r="G29" s="4">
        <f t="shared" si="0"/>
        <v>23</v>
      </c>
      <c r="H29" s="4">
        <v>0</v>
      </c>
      <c r="I29" s="4">
        <v>0</v>
      </c>
      <c r="J29" s="4">
        <v>0</v>
      </c>
      <c r="K29" s="4">
        <v>23</v>
      </c>
      <c r="L29" s="4">
        <v>0</v>
      </c>
      <c r="M29" s="2">
        <f t="shared" si="1"/>
        <v>23</v>
      </c>
      <c r="N29" s="5">
        <f t="shared" si="4"/>
        <v>3</v>
      </c>
      <c r="O29" s="5">
        <f t="shared" si="5"/>
        <v>0</v>
      </c>
      <c r="P29" s="2">
        <v>0</v>
      </c>
      <c r="Q29" s="2">
        <v>0</v>
      </c>
    </row>
    <row r="30" spans="1:17" ht="18.75" customHeight="1">
      <c r="A30" s="3" t="s">
        <v>165</v>
      </c>
      <c r="B30" s="9" t="s">
        <v>192</v>
      </c>
      <c r="C30" s="1"/>
      <c r="D30" s="2"/>
      <c r="E30" s="2"/>
      <c r="F30" s="3"/>
      <c r="G30" s="4">
        <f t="shared" si="0"/>
        <v>4</v>
      </c>
      <c r="H30" s="4">
        <v>0</v>
      </c>
      <c r="I30" s="4">
        <v>0</v>
      </c>
      <c r="J30" s="4">
        <v>0</v>
      </c>
      <c r="K30" s="4">
        <v>4</v>
      </c>
      <c r="L30" s="4">
        <v>0</v>
      </c>
      <c r="M30" s="2">
        <f t="shared" si="1"/>
        <v>4</v>
      </c>
      <c r="N30" s="5">
        <f t="shared" si="4"/>
        <v>3</v>
      </c>
      <c r="O30" s="5">
        <f t="shared" si="5"/>
        <v>0</v>
      </c>
      <c r="P30" s="2">
        <v>0</v>
      </c>
      <c r="Q30" s="2">
        <v>0</v>
      </c>
    </row>
    <row r="31" spans="1:17" ht="18.75" customHeight="1">
      <c r="A31" s="3" t="s">
        <v>166</v>
      </c>
      <c r="B31" s="9" t="s">
        <v>193</v>
      </c>
      <c r="C31" s="1"/>
      <c r="D31" s="2"/>
      <c r="E31" s="2"/>
      <c r="F31" s="3"/>
      <c r="G31" s="4">
        <f t="shared" si="0"/>
        <v>4</v>
      </c>
      <c r="H31" s="4">
        <v>0</v>
      </c>
      <c r="I31" s="4">
        <v>0</v>
      </c>
      <c r="J31" s="4">
        <v>0</v>
      </c>
      <c r="K31" s="4">
        <v>0</v>
      </c>
      <c r="L31" s="4">
        <v>4</v>
      </c>
      <c r="M31" s="2">
        <f t="shared" si="1"/>
        <v>4</v>
      </c>
      <c r="N31" s="5">
        <f t="shared" si="4"/>
        <v>4</v>
      </c>
      <c r="O31" s="5">
        <f t="shared" si="5"/>
        <v>0</v>
      </c>
      <c r="P31" s="2">
        <v>0</v>
      </c>
      <c r="Q31" s="2">
        <v>0</v>
      </c>
    </row>
    <row r="32" spans="1:17" ht="18.75" customHeight="1">
      <c r="A32" s="3" t="s">
        <v>167</v>
      </c>
      <c r="B32" s="9" t="s">
        <v>194</v>
      </c>
      <c r="C32" s="1"/>
      <c r="D32" s="2"/>
      <c r="E32" s="2"/>
      <c r="F32" s="3"/>
      <c r="G32" s="4">
        <f t="shared" si="0"/>
        <v>4</v>
      </c>
      <c r="H32" s="4">
        <v>0</v>
      </c>
      <c r="I32" s="4">
        <v>0</v>
      </c>
      <c r="J32" s="4">
        <v>0</v>
      </c>
      <c r="K32" s="4">
        <v>2</v>
      </c>
      <c r="L32" s="4">
        <v>2</v>
      </c>
      <c r="M32" s="2">
        <f t="shared" si="1"/>
        <v>4</v>
      </c>
      <c r="N32" s="5">
        <f t="shared" si="4"/>
        <v>3.5</v>
      </c>
      <c r="O32" s="5">
        <f t="shared" si="5"/>
        <v>0.5</v>
      </c>
      <c r="P32" s="2">
        <v>0</v>
      </c>
      <c r="Q32" s="2">
        <v>0</v>
      </c>
    </row>
    <row r="33" spans="1:17" ht="18.75" customHeight="1">
      <c r="A33" s="3" t="s">
        <v>51</v>
      </c>
      <c r="B33" s="9" t="s">
        <v>195</v>
      </c>
      <c r="C33" s="1"/>
      <c r="D33" s="2"/>
      <c r="E33" s="2"/>
      <c r="F33" s="3"/>
      <c r="G33" s="4">
        <f t="shared" si="0"/>
        <v>85</v>
      </c>
      <c r="H33" s="4">
        <v>0</v>
      </c>
      <c r="I33" s="4">
        <v>43</v>
      </c>
      <c r="J33" s="4">
        <v>31</v>
      </c>
      <c r="K33" s="4">
        <v>9</v>
      </c>
      <c r="L33" s="4">
        <v>2</v>
      </c>
      <c r="M33" s="2">
        <f t="shared" si="1"/>
        <v>85</v>
      </c>
      <c r="N33" s="5">
        <f t="shared" si="4"/>
        <v>1.6470588235294117</v>
      </c>
      <c r="O33" s="5">
        <f t="shared" si="5"/>
        <v>0.7624400821656306</v>
      </c>
      <c r="P33" s="2">
        <v>0</v>
      </c>
      <c r="Q33" s="2">
        <v>0</v>
      </c>
    </row>
    <row r="34" spans="1:17" ht="18.75" customHeight="1">
      <c r="A34" s="3" t="s">
        <v>123</v>
      </c>
      <c r="B34" s="9" t="s">
        <v>143</v>
      </c>
      <c r="C34" s="1"/>
      <c r="D34" s="2"/>
      <c r="E34" s="2"/>
      <c r="F34" s="3"/>
      <c r="G34" s="4">
        <f t="shared" si="0"/>
        <v>23</v>
      </c>
      <c r="H34" s="4">
        <v>0</v>
      </c>
      <c r="I34" s="4">
        <v>0</v>
      </c>
      <c r="J34" s="4">
        <v>12</v>
      </c>
      <c r="K34" s="4">
        <v>10</v>
      </c>
      <c r="L34" s="4">
        <v>1</v>
      </c>
      <c r="M34" s="2">
        <f t="shared" si="1"/>
        <v>23</v>
      </c>
      <c r="N34" s="5">
        <f t="shared" si="4"/>
        <v>2.5217391304347827</v>
      </c>
      <c r="O34" s="5">
        <f t="shared" si="5"/>
        <v>0.5800723506141885</v>
      </c>
      <c r="P34" s="2">
        <v>0</v>
      </c>
      <c r="Q34" s="2">
        <v>0</v>
      </c>
    </row>
    <row r="35" spans="1:17" ht="18.75" customHeight="1">
      <c r="A35" s="3" t="s">
        <v>168</v>
      </c>
      <c r="B35" s="9" t="s">
        <v>196</v>
      </c>
      <c r="C35" s="1"/>
      <c r="D35" s="2"/>
      <c r="E35" s="2"/>
      <c r="F35" s="3"/>
      <c r="G35" s="4">
        <f t="shared" si="0"/>
        <v>22</v>
      </c>
      <c r="H35" s="4">
        <v>0</v>
      </c>
      <c r="I35" s="4">
        <v>1</v>
      </c>
      <c r="J35" s="4">
        <v>3</v>
      </c>
      <c r="K35" s="4">
        <v>8</v>
      </c>
      <c r="L35" s="4">
        <v>6</v>
      </c>
      <c r="M35" s="2">
        <f t="shared" si="1"/>
        <v>18</v>
      </c>
      <c r="N35" s="5">
        <f t="shared" si="4"/>
        <v>3.0555555555555554</v>
      </c>
      <c r="O35" s="5">
        <f t="shared" si="5"/>
        <v>0.8480187512485418</v>
      </c>
      <c r="P35" s="2">
        <v>4</v>
      </c>
      <c r="Q35" s="2">
        <v>0</v>
      </c>
    </row>
    <row r="36" spans="1:17" ht="18.75" customHeight="1">
      <c r="A36" s="9" t="s">
        <v>170</v>
      </c>
      <c r="B36" s="9" t="s">
        <v>198</v>
      </c>
      <c r="C36" s="1"/>
      <c r="D36" s="2"/>
      <c r="E36" s="2"/>
      <c r="F36" s="3"/>
      <c r="G36" s="4">
        <f t="shared" si="0"/>
        <v>140</v>
      </c>
      <c r="H36" s="4">
        <v>0</v>
      </c>
      <c r="I36" s="4">
        <v>4</v>
      </c>
      <c r="J36" s="4">
        <v>30</v>
      </c>
      <c r="K36" s="4">
        <v>47</v>
      </c>
      <c r="L36" s="4">
        <v>59</v>
      </c>
      <c r="M36" s="2">
        <f t="shared" si="1"/>
        <v>140</v>
      </c>
      <c r="N36" s="5">
        <f t="shared" si="4"/>
        <v>3.15</v>
      </c>
      <c r="O36" s="5">
        <f t="shared" si="5"/>
        <v>0.8529361054615996</v>
      </c>
      <c r="P36" s="2">
        <v>0</v>
      </c>
      <c r="Q36" s="2">
        <v>0</v>
      </c>
    </row>
    <row r="37" spans="1:17" ht="18.75" customHeight="1">
      <c r="A37" s="9" t="s">
        <v>171</v>
      </c>
      <c r="B37" s="9" t="s">
        <v>199</v>
      </c>
      <c r="C37" s="1"/>
      <c r="D37" s="2"/>
      <c r="E37" s="2"/>
      <c r="F37" s="3"/>
      <c r="G37" s="4">
        <f t="shared" si="0"/>
        <v>338</v>
      </c>
      <c r="H37" s="4">
        <v>88</v>
      </c>
      <c r="I37" s="4">
        <v>73</v>
      </c>
      <c r="J37" s="4">
        <v>66</v>
      </c>
      <c r="K37" s="4">
        <v>46</v>
      </c>
      <c r="L37" s="4">
        <v>25</v>
      </c>
      <c r="M37" s="2">
        <f t="shared" si="1"/>
        <v>298</v>
      </c>
      <c r="N37" s="5">
        <f t="shared" si="4"/>
        <v>1.4865771812080537</v>
      </c>
      <c r="O37" s="5">
        <f t="shared" si="5"/>
        <v>1.2854977213881276</v>
      </c>
      <c r="P37" s="2">
        <v>39</v>
      </c>
      <c r="Q37" s="2">
        <v>1</v>
      </c>
    </row>
    <row r="38" spans="1:17" ht="18.75" customHeight="1">
      <c r="A38" s="9" t="s">
        <v>172</v>
      </c>
      <c r="B38" s="9" t="s">
        <v>200</v>
      </c>
      <c r="C38" s="1"/>
      <c r="D38" s="2"/>
      <c r="E38" s="2"/>
      <c r="F38" s="3"/>
      <c r="G38" s="4">
        <f t="shared" si="0"/>
        <v>125</v>
      </c>
      <c r="H38" s="4">
        <v>33</v>
      </c>
      <c r="I38" s="4">
        <v>25</v>
      </c>
      <c r="J38" s="4">
        <v>24</v>
      </c>
      <c r="K38" s="4">
        <v>25</v>
      </c>
      <c r="L38" s="4">
        <v>18</v>
      </c>
      <c r="M38" s="2">
        <f t="shared" si="1"/>
        <v>125</v>
      </c>
      <c r="N38" s="5">
        <f t="shared" si="4"/>
        <v>1.76</v>
      </c>
      <c r="O38" s="5">
        <f t="shared" si="5"/>
        <v>1.4051334456200237</v>
      </c>
      <c r="P38" s="2">
        <v>0</v>
      </c>
      <c r="Q38" s="2">
        <v>0</v>
      </c>
    </row>
    <row r="39" spans="1:17" ht="18.75" customHeight="1">
      <c r="A39" s="9" t="s">
        <v>173</v>
      </c>
      <c r="B39" s="9" t="s">
        <v>201</v>
      </c>
      <c r="C39" s="1"/>
      <c r="D39" s="2"/>
      <c r="E39" s="2"/>
      <c r="F39" s="3"/>
      <c r="G39" s="4">
        <f t="shared" si="0"/>
        <v>125</v>
      </c>
      <c r="H39" s="4">
        <v>13</v>
      </c>
      <c r="I39" s="4">
        <v>29</v>
      </c>
      <c r="J39" s="4">
        <v>30</v>
      </c>
      <c r="K39" s="4">
        <v>31</v>
      </c>
      <c r="L39" s="4">
        <v>22</v>
      </c>
      <c r="M39" s="2">
        <f t="shared" si="1"/>
        <v>125</v>
      </c>
      <c r="N39" s="5">
        <f t="shared" si="4"/>
        <v>2.16</v>
      </c>
      <c r="O39" s="5">
        <f t="shared" si="5"/>
        <v>1.2547509713086498</v>
      </c>
      <c r="P39" s="2">
        <v>0</v>
      </c>
      <c r="Q39" s="2">
        <v>0</v>
      </c>
    </row>
    <row r="40" spans="1:17" ht="18.75" customHeight="1">
      <c r="A40" s="9"/>
      <c r="B40" s="2" t="s">
        <v>31</v>
      </c>
      <c r="C40" s="1"/>
      <c r="D40" s="2"/>
      <c r="E40" s="2"/>
      <c r="F40" s="3"/>
      <c r="G40" s="4">
        <f aca="true" t="shared" si="6" ref="G40:M40">SUM(G5:G39)</f>
        <v>4239</v>
      </c>
      <c r="H40" s="4">
        <f t="shared" si="6"/>
        <v>397</v>
      </c>
      <c r="I40" s="4">
        <f t="shared" si="6"/>
        <v>753</v>
      </c>
      <c r="J40" s="4">
        <f t="shared" si="6"/>
        <v>1315</v>
      </c>
      <c r="K40" s="4">
        <f t="shared" si="6"/>
        <v>1051</v>
      </c>
      <c r="L40" s="4">
        <f t="shared" si="6"/>
        <v>623</v>
      </c>
      <c r="M40" s="4">
        <f t="shared" si="6"/>
        <v>4139</v>
      </c>
      <c r="N40" s="10">
        <f>(1*I40+2*J40+3*K40+4*L40)/M40</f>
        <v>2.1812031891761294</v>
      </c>
      <c r="O40" s="10">
        <f>SQRT((H40*0^2+I40*1^2+J40*2^2+K40*3^2+L40*4^2)/M40-N40^2)</f>
        <v>1.1784586646896846</v>
      </c>
      <c r="P40" s="4">
        <f>SUM(P5:P39)</f>
        <v>97</v>
      </c>
      <c r="Q40" s="4">
        <f>SUM(Q5:Q39)</f>
        <v>3</v>
      </c>
    </row>
    <row r="41" spans="1:17" ht="18.75" customHeight="1">
      <c r="A41" s="3"/>
      <c r="B41" s="2" t="s">
        <v>32</v>
      </c>
      <c r="C41" s="3"/>
      <c r="D41" s="3"/>
      <c r="E41" s="3"/>
      <c r="F41" s="3"/>
      <c r="G41" s="5">
        <f>G40*100/$G$40</f>
        <v>100</v>
      </c>
      <c r="H41" s="5">
        <f aca="true" t="shared" si="7" ref="H41:M41">H40*100/$G$40</f>
        <v>9.365416371785798</v>
      </c>
      <c r="I41" s="5">
        <f t="shared" si="7"/>
        <v>17.763623496107574</v>
      </c>
      <c r="J41" s="5">
        <f t="shared" si="7"/>
        <v>31.02146732719981</v>
      </c>
      <c r="K41" s="5">
        <f t="shared" si="7"/>
        <v>24.793583392309507</v>
      </c>
      <c r="L41" s="5">
        <f t="shared" si="7"/>
        <v>14.696862467563104</v>
      </c>
      <c r="M41" s="5">
        <f t="shared" si="7"/>
        <v>97.64095305496579</v>
      </c>
      <c r="N41" s="3"/>
      <c r="O41" s="3"/>
      <c r="P41" s="5">
        <f>P40*100/$G$40</f>
        <v>2.28827553668318</v>
      </c>
      <c r="Q41" s="5">
        <f>Q40*100/$G$40</f>
        <v>0.07077140835102619</v>
      </c>
    </row>
  </sheetData>
  <mergeCells count="10">
    <mergeCell ref="A1:Q1"/>
    <mergeCell ref="A2:Q2"/>
    <mergeCell ref="A3:A4"/>
    <mergeCell ref="B3:B4"/>
    <mergeCell ref="G3:G4"/>
    <mergeCell ref="H3:L3"/>
    <mergeCell ref="M3:M4"/>
    <mergeCell ref="N3:N4"/>
    <mergeCell ref="O3:O4"/>
    <mergeCell ref="P3:Q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24">
      <selection activeCell="K35" sqref="K35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4.57421875" style="7" customWidth="1"/>
  </cols>
  <sheetData>
    <row r="1" spans="1:17" ht="29.2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>
      <c r="A2" s="22" t="s">
        <v>424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2.25" customHeight="1">
      <c r="A3" s="23" t="s">
        <v>0</v>
      </c>
      <c r="B3" s="23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4" t="s">
        <v>6</v>
      </c>
      <c r="H3" s="25" t="s">
        <v>7</v>
      </c>
      <c r="I3" s="25"/>
      <c r="J3" s="25"/>
      <c r="K3" s="25"/>
      <c r="L3" s="25"/>
      <c r="M3" s="26" t="s">
        <v>8</v>
      </c>
      <c r="N3" s="27" t="s">
        <v>9</v>
      </c>
      <c r="O3" s="27" t="s">
        <v>10</v>
      </c>
      <c r="P3" s="26" t="s">
        <v>11</v>
      </c>
      <c r="Q3" s="26"/>
    </row>
    <row r="4" spans="1:17" ht="21.75">
      <c r="A4" s="23"/>
      <c r="B4" s="23"/>
      <c r="C4" s="1"/>
      <c r="D4" s="2"/>
      <c r="E4" s="2"/>
      <c r="F4" s="3"/>
      <c r="G4" s="24"/>
      <c r="H4" s="2">
        <v>0</v>
      </c>
      <c r="I4" s="2">
        <v>1</v>
      </c>
      <c r="J4" s="2">
        <v>2</v>
      </c>
      <c r="K4" s="2">
        <v>3</v>
      </c>
      <c r="L4" s="2">
        <v>4</v>
      </c>
      <c r="M4" s="26"/>
      <c r="N4" s="27"/>
      <c r="O4" s="27"/>
      <c r="P4" s="2" t="s">
        <v>12</v>
      </c>
      <c r="Q4" s="2" t="s">
        <v>13</v>
      </c>
    </row>
    <row r="5" spans="1:17" ht="21.75">
      <c r="A5" s="3" t="s">
        <v>52</v>
      </c>
      <c r="B5" s="9" t="s">
        <v>136</v>
      </c>
      <c r="C5" s="1"/>
      <c r="D5" s="2"/>
      <c r="E5" s="2"/>
      <c r="F5" s="3"/>
      <c r="G5" s="4">
        <f>SUM(H5:L5,P5:Q5)</f>
        <v>502</v>
      </c>
      <c r="H5" s="2">
        <v>59</v>
      </c>
      <c r="I5" s="4">
        <v>145</v>
      </c>
      <c r="J5" s="4">
        <v>198</v>
      </c>
      <c r="K5" s="4">
        <v>94</v>
      </c>
      <c r="L5" s="4">
        <v>6</v>
      </c>
      <c r="M5" s="2">
        <f>SUM(H5:L5)</f>
        <v>502</v>
      </c>
      <c r="N5" s="5">
        <f>(1*I5+2*J5+3*K5+4*L5)/M5</f>
        <v>1.6872509960159363</v>
      </c>
      <c r="O5" s="5">
        <f>SQRT((H5*0^2+I5*1^2+J5*2^2+K5*3^2+L5*4^2)/M5-N5^2)</f>
        <v>0.9466847230675299</v>
      </c>
      <c r="P5" s="2">
        <v>0</v>
      </c>
      <c r="Q5" s="2">
        <v>0</v>
      </c>
    </row>
    <row r="6" spans="1:17" ht="23.25">
      <c r="A6" s="3"/>
      <c r="B6" s="2" t="s">
        <v>31</v>
      </c>
      <c r="C6" s="1"/>
      <c r="D6" s="2"/>
      <c r="E6" s="2"/>
      <c r="F6" s="3"/>
      <c r="G6" s="4">
        <f>SUM(G5:G5)</f>
        <v>502</v>
      </c>
      <c r="H6" s="4">
        <f>SUM(H5:H5)</f>
        <v>59</v>
      </c>
      <c r="I6" s="4">
        <f>SUM(I5:I5)</f>
        <v>145</v>
      </c>
      <c r="J6" s="4">
        <f>SUM(J5:J5)</f>
        <v>198</v>
      </c>
      <c r="K6" s="4">
        <f>SUM(K5:K5)</f>
        <v>94</v>
      </c>
      <c r="L6" s="4">
        <f>SUM(L5:L5)</f>
        <v>6</v>
      </c>
      <c r="M6" s="4">
        <f>SUM(M5:M5)</f>
        <v>502</v>
      </c>
      <c r="N6" s="10">
        <f>(1*I6+2*J6+3*K6+4*L6)/M6</f>
        <v>1.6872509960159363</v>
      </c>
      <c r="O6" s="10">
        <f>SQRT((H6*0^2+I6*1^2+J6*2^2+K6*3^2+L6*4^2)/M6-N6^2)</f>
        <v>0.9466847230675299</v>
      </c>
      <c r="P6" s="4">
        <f>SUM(P5:P5)</f>
        <v>0</v>
      </c>
      <c r="Q6" s="4">
        <f>SUM(Q5:Q5)</f>
        <v>0</v>
      </c>
    </row>
    <row r="7" spans="1:17" ht="21.75">
      <c r="A7" s="3"/>
      <c r="B7" s="2" t="s">
        <v>32</v>
      </c>
      <c r="C7" s="3"/>
      <c r="D7" s="3"/>
      <c r="E7" s="3"/>
      <c r="F7" s="3"/>
      <c r="G7" s="5">
        <f>G6*100/$G$6</f>
        <v>100</v>
      </c>
      <c r="H7" s="5">
        <f aca="true" t="shared" si="0" ref="H7:M7">H6*100/$G$6</f>
        <v>11.752988047808765</v>
      </c>
      <c r="I7" s="5">
        <f t="shared" si="0"/>
        <v>28.884462151394423</v>
      </c>
      <c r="J7" s="5">
        <f t="shared" si="0"/>
        <v>39.44223107569721</v>
      </c>
      <c r="K7" s="5">
        <f t="shared" si="0"/>
        <v>18.725099601593627</v>
      </c>
      <c r="L7" s="5">
        <f t="shared" si="0"/>
        <v>1.1952191235059761</v>
      </c>
      <c r="M7" s="5">
        <f t="shared" si="0"/>
        <v>100</v>
      </c>
      <c r="N7" s="3"/>
      <c r="O7" s="3"/>
      <c r="P7" s="5">
        <f>P6*100/$G$6</f>
        <v>0</v>
      </c>
      <c r="Q7" s="5">
        <f>Q6*100/$G$6</f>
        <v>0</v>
      </c>
    </row>
    <row r="8" spans="1:17" ht="29.25">
      <c r="A8" s="21" t="s">
        <v>137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27.75">
      <c r="A9" s="22" t="s">
        <v>424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29.25" customHeight="1">
      <c r="A10" s="23" t="s">
        <v>0</v>
      </c>
      <c r="B10" s="23" t="s">
        <v>1</v>
      </c>
      <c r="C10" s="1" t="s">
        <v>2</v>
      </c>
      <c r="D10" s="2" t="s">
        <v>3</v>
      </c>
      <c r="E10" s="2" t="s">
        <v>4</v>
      </c>
      <c r="F10" s="3" t="s">
        <v>5</v>
      </c>
      <c r="G10" s="24" t="s">
        <v>6</v>
      </c>
      <c r="H10" s="25" t="s">
        <v>7</v>
      </c>
      <c r="I10" s="25"/>
      <c r="J10" s="25"/>
      <c r="K10" s="25"/>
      <c r="L10" s="25"/>
      <c r="M10" s="26" t="s">
        <v>8</v>
      </c>
      <c r="N10" s="27" t="s">
        <v>9</v>
      </c>
      <c r="O10" s="27" t="s">
        <v>10</v>
      </c>
      <c r="P10" s="26" t="s">
        <v>11</v>
      </c>
      <c r="Q10" s="26"/>
    </row>
    <row r="11" spans="1:17" ht="21.75">
      <c r="A11" s="23"/>
      <c r="B11" s="23"/>
      <c r="C11" s="1"/>
      <c r="D11" s="2"/>
      <c r="E11" s="2"/>
      <c r="F11" s="3"/>
      <c r="G11" s="24"/>
      <c r="H11" s="2">
        <v>0</v>
      </c>
      <c r="I11" s="2">
        <v>1</v>
      </c>
      <c r="J11" s="2">
        <v>2</v>
      </c>
      <c r="K11" s="2">
        <v>3</v>
      </c>
      <c r="L11" s="2">
        <v>4</v>
      </c>
      <c r="M11" s="26"/>
      <c r="N11" s="27"/>
      <c r="O11" s="27"/>
      <c r="P11" s="2" t="s">
        <v>12</v>
      </c>
      <c r="Q11" s="2" t="s">
        <v>13</v>
      </c>
    </row>
    <row r="12" spans="1:17" ht="21.75">
      <c r="A12" s="3" t="s">
        <v>433</v>
      </c>
      <c r="B12" s="9" t="s">
        <v>434</v>
      </c>
      <c r="C12" s="1"/>
      <c r="D12" s="2"/>
      <c r="E12" s="2"/>
      <c r="F12" s="3"/>
      <c r="G12" s="4">
        <f>SUM(H12:L12,P12:Q12)</f>
        <v>444</v>
      </c>
      <c r="H12" s="4">
        <v>0</v>
      </c>
      <c r="I12" s="4">
        <v>8</v>
      </c>
      <c r="J12" s="4">
        <v>30</v>
      </c>
      <c r="K12" s="4">
        <v>53</v>
      </c>
      <c r="L12" s="4">
        <v>347</v>
      </c>
      <c r="M12" s="2">
        <f>SUM(H12:L12)</f>
        <v>438</v>
      </c>
      <c r="N12" s="5">
        <f>(1*I12+2*J12+3*K12+4*L12)/M12</f>
        <v>3.6872146118721463</v>
      </c>
      <c r="O12" s="5">
        <f>SQRT((H12*0^2+I12*1^2+J12*2^2+K12*3^2+L12*4^2)/M12-N12^2)</f>
        <v>0.6793570722141009</v>
      </c>
      <c r="P12" s="4">
        <v>3</v>
      </c>
      <c r="Q12" s="4">
        <v>3</v>
      </c>
    </row>
    <row r="13" spans="1:17" ht="23.25">
      <c r="A13" s="3"/>
      <c r="B13" s="2" t="s">
        <v>31</v>
      </c>
      <c r="C13" s="1"/>
      <c r="D13" s="2"/>
      <c r="E13" s="2"/>
      <c r="F13" s="3"/>
      <c r="G13" s="4">
        <f>SUM(G12:G12)</f>
        <v>444</v>
      </c>
      <c r="H13" s="4">
        <f>SUM(H12:H12)</f>
        <v>0</v>
      </c>
      <c r="I13" s="4">
        <f>SUM(I12:I12)</f>
        <v>8</v>
      </c>
      <c r="J13" s="4">
        <f>SUM(J12:J12)</f>
        <v>30</v>
      </c>
      <c r="K13" s="4">
        <f>SUM(K12:K12)</f>
        <v>53</v>
      </c>
      <c r="L13" s="4">
        <f>SUM(L12:L12)</f>
        <v>347</v>
      </c>
      <c r="M13" s="4">
        <f>SUM(M12:M12)</f>
        <v>438</v>
      </c>
      <c r="N13" s="10">
        <f>(1*I13+2*J13+3*K13+4*L13)/M13</f>
        <v>3.6872146118721463</v>
      </c>
      <c r="O13" s="10">
        <f>SQRT((H13*0^2+I13*1^2+J13*2^2+K13*3^2+L13*4^2)/M13-N13^2)</f>
        <v>0.6793570722141009</v>
      </c>
      <c r="P13" s="4">
        <f>SUM(P12:P12)</f>
        <v>3</v>
      </c>
      <c r="Q13" s="4">
        <f>SUM(Q12:Q12)</f>
        <v>3</v>
      </c>
    </row>
    <row r="14" spans="1:17" ht="21.75">
      <c r="A14" s="3"/>
      <c r="B14" s="2" t="s">
        <v>32</v>
      </c>
      <c r="C14" s="3"/>
      <c r="D14" s="3"/>
      <c r="E14" s="3"/>
      <c r="F14" s="3"/>
      <c r="G14" s="5">
        <f>G13*100/$G$13</f>
        <v>100</v>
      </c>
      <c r="H14" s="5">
        <f aca="true" t="shared" si="1" ref="H14:M14">H13*100/$G$13</f>
        <v>0</v>
      </c>
      <c r="I14" s="5">
        <f t="shared" si="1"/>
        <v>1.8018018018018018</v>
      </c>
      <c r="J14" s="5">
        <f t="shared" si="1"/>
        <v>6.756756756756757</v>
      </c>
      <c r="K14" s="5">
        <f t="shared" si="1"/>
        <v>11.936936936936936</v>
      </c>
      <c r="L14" s="5">
        <f t="shared" si="1"/>
        <v>78.15315315315316</v>
      </c>
      <c r="M14" s="5">
        <f t="shared" si="1"/>
        <v>98.64864864864865</v>
      </c>
      <c r="N14" s="3"/>
      <c r="O14" s="3"/>
      <c r="P14" s="5">
        <f>P13*100/$G$13</f>
        <v>0.6756756756756757</v>
      </c>
      <c r="Q14" s="5">
        <f>Q13*100/$G$13</f>
        <v>0.6756756756756757</v>
      </c>
    </row>
    <row r="16" spans="1:17" ht="29.25">
      <c r="A16" s="21" t="s">
        <v>203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7.75">
      <c r="A17" s="22" t="s">
        <v>424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36" customHeight="1">
      <c r="A18" s="23" t="s">
        <v>0</v>
      </c>
      <c r="B18" s="23" t="s">
        <v>1</v>
      </c>
      <c r="C18" s="1" t="s">
        <v>2</v>
      </c>
      <c r="D18" s="2" t="s">
        <v>3</v>
      </c>
      <c r="E18" s="2" t="s">
        <v>4</v>
      </c>
      <c r="F18" s="3" t="s">
        <v>5</v>
      </c>
      <c r="G18" s="24" t="s">
        <v>6</v>
      </c>
      <c r="H18" s="25" t="s">
        <v>7</v>
      </c>
      <c r="I18" s="25"/>
      <c r="J18" s="25"/>
      <c r="K18" s="25"/>
      <c r="L18" s="25"/>
      <c r="M18" s="26" t="s">
        <v>8</v>
      </c>
      <c r="N18" s="27" t="s">
        <v>9</v>
      </c>
      <c r="O18" s="27" t="s">
        <v>10</v>
      </c>
      <c r="P18" s="26" t="s">
        <v>11</v>
      </c>
      <c r="Q18" s="26"/>
    </row>
    <row r="19" spans="1:17" ht="21.75">
      <c r="A19" s="23"/>
      <c r="B19" s="23"/>
      <c r="C19" s="1"/>
      <c r="D19" s="2"/>
      <c r="E19" s="2"/>
      <c r="F19" s="3"/>
      <c r="G19" s="24"/>
      <c r="H19" s="2">
        <v>0</v>
      </c>
      <c r="I19" s="2">
        <v>1</v>
      </c>
      <c r="J19" s="2">
        <v>2</v>
      </c>
      <c r="K19" s="2">
        <v>3</v>
      </c>
      <c r="L19" s="2">
        <v>4</v>
      </c>
      <c r="M19" s="26"/>
      <c r="N19" s="27"/>
      <c r="O19" s="27"/>
      <c r="P19" s="2" t="s">
        <v>12</v>
      </c>
      <c r="Q19" s="2" t="s">
        <v>13</v>
      </c>
    </row>
    <row r="20" spans="1:17" ht="20.25" customHeight="1">
      <c r="A20" s="3" t="s">
        <v>208</v>
      </c>
      <c r="B20" s="3" t="s">
        <v>235</v>
      </c>
      <c r="C20" s="1">
        <v>1</v>
      </c>
      <c r="D20" s="2">
        <v>3</v>
      </c>
      <c r="E20" s="2" t="s">
        <v>23</v>
      </c>
      <c r="F20" s="3" t="s">
        <v>15</v>
      </c>
      <c r="G20" s="4">
        <f>SUM(H20:L20,P20:Q20)</f>
        <v>307</v>
      </c>
      <c r="H20" s="2">
        <v>6</v>
      </c>
      <c r="I20" s="2">
        <v>45</v>
      </c>
      <c r="J20" s="2">
        <v>90</v>
      </c>
      <c r="K20" s="2">
        <v>64</v>
      </c>
      <c r="L20" s="2">
        <v>94</v>
      </c>
      <c r="M20" s="2">
        <f>SUM(H20:L20)</f>
        <v>299</v>
      </c>
      <c r="N20" s="5">
        <f>(1*I20+2*J20+3*K20+4*L20)/M20</f>
        <v>2.652173913043478</v>
      </c>
      <c r="O20" s="5">
        <f>SQRT((H20*0^2+I20*1^2+J20*2^2+K20*3^2+L20*4^2)/M20-N20^2)</f>
        <v>1.1300488149939822</v>
      </c>
      <c r="P20" s="2">
        <v>7</v>
      </c>
      <c r="Q20" s="2">
        <v>1</v>
      </c>
    </row>
    <row r="21" spans="1:17" ht="20.25" customHeight="1">
      <c r="A21" s="3"/>
      <c r="B21" s="2" t="s">
        <v>31</v>
      </c>
      <c r="C21" s="1"/>
      <c r="D21" s="2"/>
      <c r="E21" s="2"/>
      <c r="F21" s="3"/>
      <c r="G21" s="4">
        <f>SUM(G20:G20)</f>
        <v>307</v>
      </c>
      <c r="H21" s="4">
        <f>SUM(H20:H20)</f>
        <v>6</v>
      </c>
      <c r="I21" s="4">
        <f>SUM(I20:I20)</f>
        <v>45</v>
      </c>
      <c r="J21" s="4">
        <f>SUM(J20:J20)</f>
        <v>90</v>
      </c>
      <c r="K21" s="4">
        <f>SUM(K20:K20)</f>
        <v>64</v>
      </c>
      <c r="L21" s="4">
        <f>SUM(L20:L20)</f>
        <v>94</v>
      </c>
      <c r="M21" s="4">
        <f>SUM(M20:M20)</f>
        <v>299</v>
      </c>
      <c r="N21" s="10">
        <f>(1*I21+2*J21+3*K21+4*L21)/M21</f>
        <v>2.652173913043478</v>
      </c>
      <c r="O21" s="10">
        <f>SQRT((H21*0^2+I21*1^2+J21*2^2+K21*3^2+L21*4^2)/M21-N21^2)</f>
        <v>1.1300488149939822</v>
      </c>
      <c r="P21" s="4">
        <f>SUM(P20:P20)</f>
        <v>7</v>
      </c>
      <c r="Q21" s="4">
        <f>SUM(Q20:Q20)</f>
        <v>1</v>
      </c>
    </row>
    <row r="22" spans="1:17" ht="20.25" customHeight="1">
      <c r="A22" s="3"/>
      <c r="B22" s="2" t="s">
        <v>32</v>
      </c>
      <c r="C22" s="3"/>
      <c r="D22" s="3"/>
      <c r="E22" s="3"/>
      <c r="F22" s="3"/>
      <c r="G22" s="5">
        <f>G21*100/$G$21</f>
        <v>100</v>
      </c>
      <c r="H22" s="5">
        <f aca="true" t="shared" si="2" ref="H22:M22">H21*100/$G$21</f>
        <v>1.9543973941368078</v>
      </c>
      <c r="I22" s="5">
        <f t="shared" si="2"/>
        <v>14.657980456026058</v>
      </c>
      <c r="J22" s="5">
        <f t="shared" si="2"/>
        <v>29.315960912052116</v>
      </c>
      <c r="K22" s="5">
        <f t="shared" si="2"/>
        <v>20.846905537459282</v>
      </c>
      <c r="L22" s="5">
        <f t="shared" si="2"/>
        <v>30.618892508143322</v>
      </c>
      <c r="M22" s="5">
        <f t="shared" si="2"/>
        <v>97.39413680781759</v>
      </c>
      <c r="N22" s="3"/>
      <c r="O22" s="3"/>
      <c r="P22" s="5">
        <f>P21*100/$G$21</f>
        <v>2.2801302931596092</v>
      </c>
      <c r="Q22" s="5">
        <f>Q21*100/$G$21</f>
        <v>0.3257328990228013</v>
      </c>
    </row>
    <row r="23" spans="1:17" ht="28.5" customHeight="1">
      <c r="A23" s="21" t="s">
        <v>204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4.75" customHeight="1">
      <c r="A24" s="22" t="s">
        <v>424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8.5" customHeight="1">
      <c r="A25" s="23" t="s">
        <v>0</v>
      </c>
      <c r="B25" s="23" t="s">
        <v>1</v>
      </c>
      <c r="C25" s="1" t="s">
        <v>2</v>
      </c>
      <c r="D25" s="2" t="s">
        <v>3</v>
      </c>
      <c r="E25" s="2" t="s">
        <v>4</v>
      </c>
      <c r="F25" s="3" t="s">
        <v>5</v>
      </c>
      <c r="G25" s="24" t="s">
        <v>6</v>
      </c>
      <c r="H25" s="25" t="s">
        <v>7</v>
      </c>
      <c r="I25" s="25"/>
      <c r="J25" s="25"/>
      <c r="K25" s="25"/>
      <c r="L25" s="25"/>
      <c r="M25" s="26" t="s">
        <v>8</v>
      </c>
      <c r="N25" s="27" t="s">
        <v>9</v>
      </c>
      <c r="O25" s="27" t="s">
        <v>10</v>
      </c>
      <c r="P25" s="26" t="s">
        <v>11</v>
      </c>
      <c r="Q25" s="26"/>
    </row>
    <row r="26" spans="1:17" ht="21.75">
      <c r="A26" s="23"/>
      <c r="B26" s="23"/>
      <c r="C26" s="1"/>
      <c r="D26" s="2"/>
      <c r="E26" s="2"/>
      <c r="F26" s="3"/>
      <c r="G26" s="24"/>
      <c r="H26" s="2">
        <v>0</v>
      </c>
      <c r="I26" s="2">
        <v>1</v>
      </c>
      <c r="J26" s="2">
        <v>2</v>
      </c>
      <c r="K26" s="2">
        <v>3</v>
      </c>
      <c r="L26" s="2">
        <v>4</v>
      </c>
      <c r="M26" s="26"/>
      <c r="N26" s="27"/>
      <c r="O26" s="27"/>
      <c r="P26" s="2" t="s">
        <v>12</v>
      </c>
      <c r="Q26" s="2" t="s">
        <v>13</v>
      </c>
    </row>
    <row r="27" spans="1:17" ht="20.25" customHeight="1">
      <c r="A27" s="3" t="s">
        <v>258</v>
      </c>
      <c r="B27" s="3" t="s">
        <v>281</v>
      </c>
      <c r="C27" s="1">
        <v>1</v>
      </c>
      <c r="D27" s="2">
        <v>3</v>
      </c>
      <c r="E27" s="2" t="s">
        <v>23</v>
      </c>
      <c r="F27" s="3" t="s">
        <v>15</v>
      </c>
      <c r="G27" s="4">
        <f>SUM(H27:L27,P27:Q27)</f>
        <v>286</v>
      </c>
      <c r="H27" s="2">
        <v>9</v>
      </c>
      <c r="I27" s="2">
        <v>31</v>
      </c>
      <c r="J27" s="2">
        <v>101</v>
      </c>
      <c r="K27" s="2">
        <v>85</v>
      </c>
      <c r="L27" s="2">
        <v>60</v>
      </c>
      <c r="M27" s="2">
        <f>SUM(H27:L27)</f>
        <v>286</v>
      </c>
      <c r="N27" s="5">
        <f>(1*I27+2*J27+3*K27+4*L27)/M27</f>
        <v>2.5454545454545454</v>
      </c>
      <c r="O27" s="5">
        <f>SQRT((H27*0^2+I27*1^2+J27*2^2+K27*3^2+L27*4^2)/M27-N27^2)</f>
        <v>1.0359096048750327</v>
      </c>
      <c r="P27" s="2">
        <v>0</v>
      </c>
      <c r="Q27" s="2">
        <v>0</v>
      </c>
    </row>
    <row r="28" spans="1:17" ht="20.25" customHeight="1">
      <c r="A28" s="3"/>
      <c r="B28" s="2" t="s">
        <v>31</v>
      </c>
      <c r="C28" s="1"/>
      <c r="D28" s="2"/>
      <c r="E28" s="2"/>
      <c r="F28" s="3"/>
      <c r="G28" s="4">
        <f>SUM(G27:G27)</f>
        <v>286</v>
      </c>
      <c r="H28" s="4">
        <f>SUM(H27:H27)</f>
        <v>9</v>
      </c>
      <c r="I28" s="4">
        <f>SUM(I27:I27)</f>
        <v>31</v>
      </c>
      <c r="J28" s="4">
        <f>SUM(J27:J27)</f>
        <v>101</v>
      </c>
      <c r="K28" s="4">
        <f>SUM(K27:K27)</f>
        <v>85</v>
      </c>
      <c r="L28" s="4">
        <f>SUM(L27:L27)</f>
        <v>60</v>
      </c>
      <c r="M28" s="4">
        <f>SUM(M27:M27)</f>
        <v>286</v>
      </c>
      <c r="N28" s="10">
        <f>(1*I28+2*J28+3*K28+4*L28)/M28</f>
        <v>2.5454545454545454</v>
      </c>
      <c r="O28" s="10">
        <f>SQRT((H28*0^2+I28*1^2+J28*2^2+K28*3^2+L28*4^2)/M28-N28^2)</f>
        <v>1.0359096048750327</v>
      </c>
      <c r="P28" s="4">
        <f>SUM(P27:P27)</f>
        <v>0</v>
      </c>
      <c r="Q28" s="4">
        <f>SUM(Q27:Q27)</f>
        <v>0</v>
      </c>
    </row>
    <row r="29" spans="1:17" ht="20.25" customHeight="1">
      <c r="A29" s="3"/>
      <c r="B29" s="2" t="s">
        <v>32</v>
      </c>
      <c r="C29" s="3"/>
      <c r="D29" s="3"/>
      <c r="E29" s="3"/>
      <c r="F29" s="3"/>
      <c r="G29" s="5">
        <f>G28*100/$G$28</f>
        <v>100</v>
      </c>
      <c r="H29" s="5">
        <f aca="true" t="shared" si="3" ref="H29:M29">H28*100/$G$28</f>
        <v>3.1468531468531467</v>
      </c>
      <c r="I29" s="5">
        <f t="shared" si="3"/>
        <v>10.839160839160838</v>
      </c>
      <c r="J29" s="5">
        <f t="shared" si="3"/>
        <v>35.31468531468531</v>
      </c>
      <c r="K29" s="5">
        <f t="shared" si="3"/>
        <v>29.72027972027972</v>
      </c>
      <c r="L29" s="5">
        <f t="shared" si="3"/>
        <v>20.97902097902098</v>
      </c>
      <c r="M29" s="5">
        <f t="shared" si="3"/>
        <v>100</v>
      </c>
      <c r="N29" s="3"/>
      <c r="O29" s="3"/>
      <c r="P29" s="5">
        <f>P28*100/$G$28</f>
        <v>0</v>
      </c>
      <c r="Q29" s="5">
        <f>Q28*100/$G$28</f>
        <v>0</v>
      </c>
    </row>
  </sheetData>
  <mergeCells count="40">
    <mergeCell ref="A23:Q23"/>
    <mergeCell ref="A24:Q24"/>
    <mergeCell ref="A25:A26"/>
    <mergeCell ref="B25:B26"/>
    <mergeCell ref="G25:G26"/>
    <mergeCell ref="H25:L25"/>
    <mergeCell ref="M25:M26"/>
    <mergeCell ref="N25:N26"/>
    <mergeCell ref="O25:O26"/>
    <mergeCell ref="P25:Q25"/>
    <mergeCell ref="A16:Q16"/>
    <mergeCell ref="A17:Q17"/>
    <mergeCell ref="A18:A19"/>
    <mergeCell ref="B18:B19"/>
    <mergeCell ref="G18:G19"/>
    <mergeCell ref="H18:L18"/>
    <mergeCell ref="M18:M19"/>
    <mergeCell ref="N18:N19"/>
    <mergeCell ref="O18:O19"/>
    <mergeCell ref="P18:Q18"/>
    <mergeCell ref="A8:Q8"/>
    <mergeCell ref="A9:Q9"/>
    <mergeCell ref="A10:A11"/>
    <mergeCell ref="B10:B11"/>
    <mergeCell ref="G10:G11"/>
    <mergeCell ref="H10:L10"/>
    <mergeCell ref="M10:M11"/>
    <mergeCell ref="N10:N11"/>
    <mergeCell ref="O10:O11"/>
    <mergeCell ref="P10:Q10"/>
    <mergeCell ref="A1:Q1"/>
    <mergeCell ref="A2:Q2"/>
    <mergeCell ref="A3:A4"/>
    <mergeCell ref="B3:B4"/>
    <mergeCell ref="G3:G4"/>
    <mergeCell ref="H3:L3"/>
    <mergeCell ref="M3:M4"/>
    <mergeCell ref="N3:N4"/>
    <mergeCell ref="O3:O4"/>
    <mergeCell ref="P3:Q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3"/>
  <sheetViews>
    <sheetView view="pageBreakPreview" zoomScaleSheetLayoutView="100" workbookViewId="0" topLeftCell="A306">
      <selection activeCell="U299" sqref="U299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5.8515625" style="7" bestFit="1" customWidth="1"/>
  </cols>
  <sheetData>
    <row r="1" spans="1:17" ht="29.25">
      <c r="A1" s="21" t="s">
        <v>373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>
      <c r="A2" s="22" t="s">
        <v>424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8.5" customHeight="1">
      <c r="A3" s="23" t="s">
        <v>0</v>
      </c>
      <c r="B3" s="23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4" t="s">
        <v>6</v>
      </c>
      <c r="H3" s="25" t="s">
        <v>7</v>
      </c>
      <c r="I3" s="25"/>
      <c r="J3" s="25"/>
      <c r="K3" s="25"/>
      <c r="L3" s="25"/>
      <c r="M3" s="26" t="s">
        <v>8</v>
      </c>
      <c r="N3" s="27" t="s">
        <v>9</v>
      </c>
      <c r="O3" s="27" t="s">
        <v>10</v>
      </c>
      <c r="P3" s="26" t="s">
        <v>11</v>
      </c>
      <c r="Q3" s="26"/>
    </row>
    <row r="4" spans="1:17" ht="21.75">
      <c r="A4" s="23"/>
      <c r="B4" s="23"/>
      <c r="C4" s="1"/>
      <c r="D4" s="2"/>
      <c r="E4" s="2"/>
      <c r="F4" s="3"/>
      <c r="G4" s="24"/>
      <c r="H4" s="2">
        <v>0</v>
      </c>
      <c r="I4" s="2">
        <v>1</v>
      </c>
      <c r="J4" s="2">
        <v>2</v>
      </c>
      <c r="K4" s="2">
        <v>3</v>
      </c>
      <c r="L4" s="2">
        <v>4</v>
      </c>
      <c r="M4" s="26"/>
      <c r="N4" s="27"/>
      <c r="O4" s="27"/>
      <c r="P4" s="2" t="s">
        <v>12</v>
      </c>
      <c r="Q4" s="2" t="s">
        <v>13</v>
      </c>
    </row>
    <row r="5" spans="1:17" ht="21.75">
      <c r="A5" s="3" t="s">
        <v>18</v>
      </c>
      <c r="B5" s="3" t="s">
        <v>19</v>
      </c>
      <c r="C5" s="1">
        <v>1</v>
      </c>
      <c r="D5" s="2">
        <v>2</v>
      </c>
      <c r="E5" s="2" t="s">
        <v>29</v>
      </c>
      <c r="F5" s="3" t="s">
        <v>15</v>
      </c>
      <c r="G5" s="4">
        <f aca="true" t="shared" si="0" ref="G5:G14">SUM(H5:L5,P5:Q5)</f>
        <v>252</v>
      </c>
      <c r="H5" s="2">
        <v>8</v>
      </c>
      <c r="I5" s="2">
        <v>69</v>
      </c>
      <c r="J5" s="2">
        <v>114</v>
      </c>
      <c r="K5" s="2">
        <v>57</v>
      </c>
      <c r="L5" s="2">
        <v>3</v>
      </c>
      <c r="M5" s="2">
        <f aca="true" t="shared" si="1" ref="M5:M14">SUM(H5:L5)</f>
        <v>251</v>
      </c>
      <c r="N5" s="5">
        <f aca="true" t="shared" si="2" ref="N5:N14">(1*I5+2*J5+3*K5+4*L5)/M5</f>
        <v>1.9123505976095618</v>
      </c>
      <c r="O5" s="5">
        <f aca="true" t="shared" si="3" ref="O5:O14">SQRT((H5*0^2+I5*1^2+J5*2^2+K5*3^2+L5*4^2)/M5-N5^2)</f>
        <v>0.8182960460090132</v>
      </c>
      <c r="P5" s="2">
        <v>1</v>
      </c>
      <c r="Q5" s="2">
        <v>0</v>
      </c>
    </row>
    <row r="6" spans="1:17" ht="21.75">
      <c r="A6" s="3" t="s">
        <v>21</v>
      </c>
      <c r="B6" s="9" t="s">
        <v>22</v>
      </c>
      <c r="C6" s="1"/>
      <c r="D6" s="2">
        <v>2</v>
      </c>
      <c r="E6" s="2"/>
      <c r="F6" s="3" t="s">
        <v>15</v>
      </c>
      <c r="G6" s="4">
        <f t="shared" si="0"/>
        <v>42</v>
      </c>
      <c r="H6" s="2">
        <v>0</v>
      </c>
      <c r="I6" s="4">
        <v>24</v>
      </c>
      <c r="J6" s="4">
        <v>13</v>
      </c>
      <c r="K6" s="4">
        <v>4</v>
      </c>
      <c r="L6" s="4">
        <v>0</v>
      </c>
      <c r="M6" s="2">
        <f t="shared" si="1"/>
        <v>41</v>
      </c>
      <c r="N6" s="5">
        <f t="shared" si="2"/>
        <v>1.5121951219512195</v>
      </c>
      <c r="O6" s="5">
        <f t="shared" si="3"/>
        <v>0.6670631381062119</v>
      </c>
      <c r="P6" s="2">
        <v>1</v>
      </c>
      <c r="Q6" s="2">
        <v>0</v>
      </c>
    </row>
    <row r="7" spans="1:17" ht="21.75">
      <c r="A7" s="3" t="s">
        <v>30</v>
      </c>
      <c r="B7" s="3" t="s">
        <v>140</v>
      </c>
      <c r="C7" s="1">
        <v>1</v>
      </c>
      <c r="D7" s="2">
        <v>3</v>
      </c>
      <c r="E7" s="2">
        <v>2</v>
      </c>
      <c r="F7" s="3" t="s">
        <v>15</v>
      </c>
      <c r="G7" s="4">
        <f t="shared" si="0"/>
        <v>432</v>
      </c>
      <c r="H7" s="2">
        <v>0</v>
      </c>
      <c r="I7" s="2">
        <v>7</v>
      </c>
      <c r="J7" s="2">
        <v>91</v>
      </c>
      <c r="K7" s="2">
        <v>142</v>
      </c>
      <c r="L7" s="2">
        <v>191</v>
      </c>
      <c r="M7" s="2">
        <f t="shared" si="1"/>
        <v>431</v>
      </c>
      <c r="N7" s="5">
        <f t="shared" si="2"/>
        <v>3.19953596287703</v>
      </c>
      <c r="O7" s="5">
        <f t="shared" si="3"/>
        <v>0.8242832887557442</v>
      </c>
      <c r="P7" s="2">
        <v>1</v>
      </c>
      <c r="Q7" s="2">
        <v>0</v>
      </c>
    </row>
    <row r="8" spans="1:17" ht="21.75">
      <c r="A8" s="3" t="s">
        <v>24</v>
      </c>
      <c r="B8" s="9" t="s">
        <v>25</v>
      </c>
      <c r="C8" s="1"/>
      <c r="D8" s="2">
        <v>3</v>
      </c>
      <c r="E8" s="2"/>
      <c r="F8" s="3" t="s">
        <v>15</v>
      </c>
      <c r="G8" s="4">
        <f t="shared" si="0"/>
        <v>30</v>
      </c>
      <c r="H8" s="4">
        <v>5</v>
      </c>
      <c r="I8" s="4">
        <v>8</v>
      </c>
      <c r="J8" s="4">
        <v>5</v>
      </c>
      <c r="K8" s="4">
        <v>10</v>
      </c>
      <c r="L8" s="4">
        <v>2</v>
      </c>
      <c r="M8" s="2">
        <f t="shared" si="1"/>
        <v>30</v>
      </c>
      <c r="N8" s="5">
        <f t="shared" si="2"/>
        <v>1.8666666666666667</v>
      </c>
      <c r="O8" s="5">
        <f t="shared" si="3"/>
        <v>1.2310790208412925</v>
      </c>
      <c r="P8" s="2">
        <v>0</v>
      </c>
      <c r="Q8" s="2">
        <v>0</v>
      </c>
    </row>
    <row r="9" spans="1:17" ht="21.75">
      <c r="A9" s="3" t="s">
        <v>139</v>
      </c>
      <c r="B9" s="9" t="s">
        <v>27</v>
      </c>
      <c r="C9" s="1"/>
      <c r="D9" s="2">
        <v>3</v>
      </c>
      <c r="E9" s="2"/>
      <c r="F9" s="3" t="s">
        <v>15</v>
      </c>
      <c r="G9" s="4">
        <f t="shared" si="0"/>
        <v>35</v>
      </c>
      <c r="H9" s="4">
        <v>0</v>
      </c>
      <c r="I9" s="4">
        <v>19</v>
      </c>
      <c r="J9" s="4">
        <v>5</v>
      </c>
      <c r="K9" s="4">
        <v>3</v>
      </c>
      <c r="L9" s="4">
        <v>3</v>
      </c>
      <c r="M9" s="2">
        <f t="shared" si="1"/>
        <v>30</v>
      </c>
      <c r="N9" s="5">
        <f t="shared" si="2"/>
        <v>1.6666666666666667</v>
      </c>
      <c r="O9" s="5">
        <f t="shared" si="3"/>
        <v>1.0110500592068732</v>
      </c>
      <c r="P9" s="2">
        <v>0</v>
      </c>
      <c r="Q9" s="2">
        <v>5</v>
      </c>
    </row>
    <row r="10" spans="1:17" ht="21.75">
      <c r="A10" s="3" t="s">
        <v>392</v>
      </c>
      <c r="B10" s="9" t="s">
        <v>360</v>
      </c>
      <c r="C10" s="1"/>
      <c r="D10" s="2">
        <v>5</v>
      </c>
      <c r="E10" s="2"/>
      <c r="F10" s="3" t="s">
        <v>15</v>
      </c>
      <c r="G10" s="4">
        <f t="shared" si="0"/>
        <v>22</v>
      </c>
      <c r="H10" s="4">
        <v>0</v>
      </c>
      <c r="I10" s="4">
        <v>0</v>
      </c>
      <c r="J10" s="4">
        <v>4</v>
      </c>
      <c r="K10" s="4">
        <v>6</v>
      </c>
      <c r="L10" s="4">
        <v>8</v>
      </c>
      <c r="M10" s="2">
        <f t="shared" si="1"/>
        <v>18</v>
      </c>
      <c r="N10" s="5">
        <f t="shared" si="2"/>
        <v>3.2222222222222223</v>
      </c>
      <c r="O10" s="5">
        <f t="shared" si="3"/>
        <v>0.7856742013183856</v>
      </c>
      <c r="P10" s="2">
        <v>4</v>
      </c>
      <c r="Q10" s="2">
        <v>0</v>
      </c>
    </row>
    <row r="11" spans="1:17" ht="21.75">
      <c r="A11" s="3" t="s">
        <v>225</v>
      </c>
      <c r="B11" s="9" t="s">
        <v>248</v>
      </c>
      <c r="C11" s="1"/>
      <c r="D11" s="2">
        <v>5</v>
      </c>
      <c r="E11" s="2"/>
      <c r="F11" s="3" t="s">
        <v>15</v>
      </c>
      <c r="G11" s="4">
        <f t="shared" si="0"/>
        <v>22</v>
      </c>
      <c r="H11" s="4">
        <v>0</v>
      </c>
      <c r="I11" s="4">
        <v>0</v>
      </c>
      <c r="J11" s="4">
        <v>8</v>
      </c>
      <c r="K11" s="4">
        <v>5</v>
      </c>
      <c r="L11" s="4">
        <v>7</v>
      </c>
      <c r="M11" s="2">
        <f t="shared" si="1"/>
        <v>20</v>
      </c>
      <c r="N11" s="5">
        <f t="shared" si="2"/>
        <v>2.95</v>
      </c>
      <c r="O11" s="5">
        <f t="shared" si="3"/>
        <v>0.8645808232895283</v>
      </c>
      <c r="P11" s="2">
        <v>2</v>
      </c>
      <c r="Q11" s="2">
        <v>0</v>
      </c>
    </row>
    <row r="12" spans="1:17" ht="21.75">
      <c r="A12" s="3" t="s">
        <v>269</v>
      </c>
      <c r="B12" s="9" t="s">
        <v>289</v>
      </c>
      <c r="C12" s="1"/>
      <c r="D12" s="2">
        <v>6</v>
      </c>
      <c r="E12" s="2"/>
      <c r="F12" s="3" t="s">
        <v>15</v>
      </c>
      <c r="G12" s="4">
        <f t="shared" si="0"/>
        <v>25</v>
      </c>
      <c r="H12" s="4">
        <v>0</v>
      </c>
      <c r="I12" s="4">
        <v>0</v>
      </c>
      <c r="J12" s="4">
        <v>9</v>
      </c>
      <c r="K12" s="4">
        <v>14</v>
      </c>
      <c r="L12" s="4">
        <v>2</v>
      </c>
      <c r="M12" s="2">
        <f t="shared" si="1"/>
        <v>25</v>
      </c>
      <c r="N12" s="5">
        <f t="shared" si="2"/>
        <v>2.72</v>
      </c>
      <c r="O12" s="5">
        <f t="shared" si="3"/>
        <v>0.6013318551349149</v>
      </c>
      <c r="P12" s="2">
        <v>0</v>
      </c>
      <c r="Q12" s="2">
        <v>0</v>
      </c>
    </row>
    <row r="13" spans="1:17" ht="21.75">
      <c r="A13" s="3" t="s">
        <v>270</v>
      </c>
      <c r="B13" s="9" t="s">
        <v>370</v>
      </c>
      <c r="C13" s="1"/>
      <c r="D13" s="2">
        <v>6</v>
      </c>
      <c r="E13" s="2"/>
      <c r="F13" s="3" t="s">
        <v>15</v>
      </c>
      <c r="G13" s="4">
        <f t="shared" si="0"/>
        <v>25</v>
      </c>
      <c r="H13" s="4">
        <v>3</v>
      </c>
      <c r="I13" s="4">
        <v>6</v>
      </c>
      <c r="J13" s="4">
        <v>8</v>
      </c>
      <c r="K13" s="4">
        <v>4</v>
      </c>
      <c r="L13" s="4">
        <v>3</v>
      </c>
      <c r="M13" s="2">
        <f t="shared" si="1"/>
        <v>24</v>
      </c>
      <c r="N13" s="5">
        <f t="shared" si="2"/>
        <v>1.9166666666666667</v>
      </c>
      <c r="O13" s="5">
        <f t="shared" si="3"/>
        <v>1.1873172373979168</v>
      </c>
      <c r="P13" s="2">
        <v>1</v>
      </c>
      <c r="Q13" s="2">
        <v>0</v>
      </c>
    </row>
    <row r="14" spans="1:17" ht="21.75">
      <c r="A14" s="3" t="s">
        <v>274</v>
      </c>
      <c r="B14" s="9" t="s">
        <v>293</v>
      </c>
      <c r="C14" s="1"/>
      <c r="D14" s="2">
        <v>6</v>
      </c>
      <c r="E14" s="2"/>
      <c r="F14" s="3" t="s">
        <v>15</v>
      </c>
      <c r="G14" s="4">
        <f t="shared" si="0"/>
        <v>25</v>
      </c>
      <c r="H14" s="4">
        <v>0</v>
      </c>
      <c r="I14" s="4">
        <v>0</v>
      </c>
      <c r="J14" s="4">
        <v>0</v>
      </c>
      <c r="K14" s="4">
        <v>4</v>
      </c>
      <c r="L14" s="4">
        <v>21</v>
      </c>
      <c r="M14" s="2">
        <f t="shared" si="1"/>
        <v>25</v>
      </c>
      <c r="N14" s="5">
        <f t="shared" si="2"/>
        <v>3.84</v>
      </c>
      <c r="O14" s="5">
        <f t="shared" si="3"/>
        <v>0.3666060555964688</v>
      </c>
      <c r="P14" s="2">
        <v>0</v>
      </c>
      <c r="Q14" s="2">
        <v>0</v>
      </c>
    </row>
    <row r="15" spans="1:17" ht="21.75">
      <c r="A15" s="3"/>
      <c r="B15" s="9"/>
      <c r="C15" s="1"/>
      <c r="D15" s="2"/>
      <c r="E15" s="2"/>
      <c r="F15" s="3"/>
      <c r="G15" s="4"/>
      <c r="H15" s="4"/>
      <c r="I15" s="4"/>
      <c r="J15" s="4"/>
      <c r="K15" s="4"/>
      <c r="L15" s="4"/>
      <c r="M15" s="2"/>
      <c r="N15" s="5"/>
      <c r="O15" s="5"/>
      <c r="P15" s="2"/>
      <c r="Q15" s="2"/>
    </row>
    <row r="16" spans="1:17" ht="21.75">
      <c r="A16" s="3"/>
      <c r="B16" s="9"/>
      <c r="C16" s="1"/>
      <c r="D16" s="2"/>
      <c r="E16" s="2"/>
      <c r="F16" s="3"/>
      <c r="G16" s="4"/>
      <c r="H16" s="4"/>
      <c r="I16" s="4"/>
      <c r="J16" s="4"/>
      <c r="K16" s="4"/>
      <c r="L16" s="4"/>
      <c r="M16" s="2"/>
      <c r="N16" s="5"/>
      <c r="O16" s="5"/>
      <c r="P16" s="2"/>
      <c r="Q16" s="2"/>
    </row>
    <row r="17" spans="1:17" ht="21.75">
      <c r="A17" s="3"/>
      <c r="B17" s="9"/>
      <c r="C17" s="1"/>
      <c r="D17" s="2"/>
      <c r="E17" s="2"/>
      <c r="F17" s="3"/>
      <c r="G17" s="4"/>
      <c r="H17" s="4"/>
      <c r="I17" s="4"/>
      <c r="J17" s="4"/>
      <c r="K17" s="4"/>
      <c r="L17" s="4"/>
      <c r="M17" s="2"/>
      <c r="N17" s="5"/>
      <c r="O17" s="5"/>
      <c r="P17" s="2"/>
      <c r="Q17" s="2"/>
    </row>
    <row r="18" spans="1:17" ht="21.75">
      <c r="A18" s="3"/>
      <c r="B18" s="9"/>
      <c r="C18" s="1"/>
      <c r="D18" s="2"/>
      <c r="E18" s="2"/>
      <c r="F18" s="3"/>
      <c r="G18" s="4"/>
      <c r="H18" s="4"/>
      <c r="I18" s="4"/>
      <c r="J18" s="4"/>
      <c r="K18" s="4"/>
      <c r="L18" s="4"/>
      <c r="M18" s="2"/>
      <c r="N18" s="5"/>
      <c r="O18" s="5"/>
      <c r="P18" s="2"/>
      <c r="Q18" s="2"/>
    </row>
    <row r="19" spans="1:17" ht="21.75">
      <c r="A19" s="3"/>
      <c r="B19" s="9"/>
      <c r="C19" s="1"/>
      <c r="D19" s="2"/>
      <c r="E19" s="2"/>
      <c r="F19" s="3"/>
      <c r="G19" s="4"/>
      <c r="H19" s="4"/>
      <c r="I19" s="4"/>
      <c r="J19" s="4"/>
      <c r="K19" s="4"/>
      <c r="L19" s="4"/>
      <c r="M19" s="2"/>
      <c r="N19" s="5"/>
      <c r="O19" s="5"/>
      <c r="P19" s="2"/>
      <c r="Q19" s="2"/>
    </row>
    <row r="20" spans="1:17" ht="21.75">
      <c r="A20" s="3"/>
      <c r="B20" s="9"/>
      <c r="C20" s="1"/>
      <c r="D20" s="2"/>
      <c r="E20" s="2"/>
      <c r="F20" s="3"/>
      <c r="G20" s="4"/>
      <c r="H20" s="4"/>
      <c r="I20" s="4"/>
      <c r="J20" s="4"/>
      <c r="K20" s="4"/>
      <c r="L20" s="4"/>
      <c r="M20" s="2"/>
      <c r="N20" s="5"/>
      <c r="O20" s="5"/>
      <c r="P20" s="2"/>
      <c r="Q20" s="2"/>
    </row>
    <row r="21" spans="1:17" ht="21.75">
      <c r="A21" s="3"/>
      <c r="B21" s="9"/>
      <c r="C21" s="1"/>
      <c r="D21" s="2"/>
      <c r="E21" s="2"/>
      <c r="F21" s="3"/>
      <c r="G21" s="4"/>
      <c r="H21" s="4"/>
      <c r="I21" s="4"/>
      <c r="J21" s="4"/>
      <c r="K21" s="4"/>
      <c r="L21" s="4"/>
      <c r="M21" s="2"/>
      <c r="N21" s="5"/>
      <c r="O21" s="5"/>
      <c r="P21" s="2"/>
      <c r="Q21" s="2"/>
    </row>
    <row r="22" spans="1:17" ht="21.75">
      <c r="A22" s="3"/>
      <c r="B22" s="9"/>
      <c r="C22" s="1"/>
      <c r="D22" s="2"/>
      <c r="E22" s="2"/>
      <c r="F22" s="3"/>
      <c r="G22" s="4"/>
      <c r="H22" s="4"/>
      <c r="I22" s="4"/>
      <c r="J22" s="4"/>
      <c r="K22" s="4"/>
      <c r="L22" s="4"/>
      <c r="M22" s="2"/>
      <c r="N22" s="5"/>
      <c r="O22" s="5"/>
      <c r="P22" s="2"/>
      <c r="Q22" s="2"/>
    </row>
    <row r="23" spans="1:17" ht="21.75">
      <c r="A23" s="3"/>
      <c r="B23" s="9"/>
      <c r="C23" s="1"/>
      <c r="D23" s="2"/>
      <c r="E23" s="2"/>
      <c r="F23" s="3"/>
      <c r="G23" s="4"/>
      <c r="H23" s="4"/>
      <c r="I23" s="4"/>
      <c r="J23" s="4"/>
      <c r="K23" s="4"/>
      <c r="L23" s="4"/>
      <c r="M23" s="2"/>
      <c r="N23" s="5"/>
      <c r="O23" s="5"/>
      <c r="P23" s="2"/>
      <c r="Q23" s="2"/>
    </row>
    <row r="24" spans="1:17" ht="21.75">
      <c r="A24" s="3"/>
      <c r="B24" s="9"/>
      <c r="C24" s="1"/>
      <c r="D24" s="2"/>
      <c r="E24" s="2"/>
      <c r="F24" s="3"/>
      <c r="G24" s="4"/>
      <c r="H24" s="4"/>
      <c r="I24" s="4"/>
      <c r="J24" s="4"/>
      <c r="K24" s="4"/>
      <c r="L24" s="4"/>
      <c r="M24" s="2"/>
      <c r="N24" s="5"/>
      <c r="O24" s="5"/>
      <c r="P24" s="2"/>
      <c r="Q24" s="2"/>
    </row>
    <row r="25" spans="1:17" ht="21.75">
      <c r="A25" s="3"/>
      <c r="B25" s="2"/>
      <c r="C25" s="1"/>
      <c r="D25" s="2"/>
      <c r="E25" s="2"/>
      <c r="F25" s="3"/>
      <c r="G25" s="4"/>
      <c r="H25" s="4"/>
      <c r="I25" s="4"/>
      <c r="J25" s="4"/>
      <c r="K25" s="4"/>
      <c r="L25" s="4"/>
      <c r="M25" s="2"/>
      <c r="N25" s="5"/>
      <c r="O25" s="5"/>
      <c r="P25" s="2"/>
      <c r="Q25" s="2"/>
    </row>
    <row r="26" spans="1:17" ht="21.75">
      <c r="A26" s="3"/>
      <c r="B26" s="2"/>
      <c r="C26" s="1"/>
      <c r="D26" s="2"/>
      <c r="E26" s="2"/>
      <c r="F26" s="3"/>
      <c r="G26" s="4"/>
      <c r="H26" s="4"/>
      <c r="I26" s="4"/>
      <c r="J26" s="4"/>
      <c r="K26" s="4"/>
      <c r="L26" s="4"/>
      <c r="M26" s="2"/>
      <c r="N26" s="5"/>
      <c r="O26" s="5"/>
      <c r="P26" s="2"/>
      <c r="Q26" s="2"/>
    </row>
    <row r="27" spans="1:17" ht="21.75">
      <c r="A27" s="3"/>
      <c r="B27" s="2" t="s">
        <v>31</v>
      </c>
      <c r="C27" s="1"/>
      <c r="D27" s="2"/>
      <c r="E27" s="2"/>
      <c r="F27" s="3"/>
      <c r="G27" s="4">
        <f>SUM(G5:G26)</f>
        <v>910</v>
      </c>
      <c r="H27" s="4">
        <f aca="true" t="shared" si="4" ref="H27:M27">SUM(H5:H26)</f>
        <v>16</v>
      </c>
      <c r="I27" s="4">
        <f t="shared" si="4"/>
        <v>133</v>
      </c>
      <c r="J27" s="4">
        <f t="shared" si="4"/>
        <v>257</v>
      </c>
      <c r="K27" s="4">
        <f t="shared" si="4"/>
        <v>249</v>
      </c>
      <c r="L27" s="4">
        <f t="shared" si="4"/>
        <v>240</v>
      </c>
      <c r="M27" s="4">
        <f t="shared" si="4"/>
        <v>895</v>
      </c>
      <c r="N27" s="5">
        <f>(1*I27+2*J27+3*K27+4*L27)/M27</f>
        <v>2.630167597765363</v>
      </c>
      <c r="O27" s="5">
        <f>SQRT((H27*0^2+I27*1^2+J27*2^2+K27*3^2+L27*4^2)/M27-N27^2)</f>
        <v>1.0834382859198872</v>
      </c>
      <c r="P27" s="4">
        <f>SUM(P5:P26)</f>
        <v>10</v>
      </c>
      <c r="Q27" s="4">
        <f>SUM(Q5:Q26)</f>
        <v>5</v>
      </c>
    </row>
    <row r="28" spans="1:17" ht="21.75">
      <c r="A28" s="3"/>
      <c r="B28" s="2" t="s">
        <v>32</v>
      </c>
      <c r="C28" s="3"/>
      <c r="D28" s="3"/>
      <c r="E28" s="3"/>
      <c r="F28" s="3"/>
      <c r="G28" s="5">
        <f>G27*100/$G$27</f>
        <v>100</v>
      </c>
      <c r="H28" s="5">
        <f aca="true" t="shared" si="5" ref="H28:M28">H27*100/$G$27</f>
        <v>1.7582417582417582</v>
      </c>
      <c r="I28" s="19">
        <f t="shared" si="5"/>
        <v>14.615384615384615</v>
      </c>
      <c r="J28" s="19">
        <f t="shared" si="5"/>
        <v>28.24175824175824</v>
      </c>
      <c r="K28" s="19">
        <f t="shared" si="5"/>
        <v>27.36263736263736</v>
      </c>
      <c r="L28" s="19">
        <f t="shared" si="5"/>
        <v>26.373626373626372</v>
      </c>
      <c r="M28" s="5">
        <f t="shared" si="5"/>
        <v>98.35164835164835</v>
      </c>
      <c r="N28" s="3"/>
      <c r="O28" s="3"/>
      <c r="P28" s="5">
        <f>P27*100/$G$27</f>
        <v>1.098901098901099</v>
      </c>
      <c r="Q28" s="5">
        <f>Q27*100/$G$27</f>
        <v>0.5494505494505495</v>
      </c>
    </row>
    <row r="29" spans="1:17" ht="21.75">
      <c r="A29" s="11"/>
      <c r="B29" s="18"/>
      <c r="C29" s="12"/>
      <c r="D29" s="13"/>
      <c r="E29" s="13"/>
      <c r="F29" s="11"/>
      <c r="G29" s="14"/>
      <c r="H29" s="14"/>
      <c r="I29" s="14"/>
      <c r="J29" s="14"/>
      <c r="K29" s="14"/>
      <c r="L29" s="14"/>
      <c r="M29" s="13"/>
      <c r="N29" s="15"/>
      <c r="O29" s="15"/>
      <c r="P29" s="13"/>
      <c r="Q29" s="13"/>
    </row>
    <row r="30" spans="1:17" ht="21.75">
      <c r="A30" s="11"/>
      <c r="B30" s="18"/>
      <c r="C30" s="12"/>
      <c r="D30" s="13"/>
      <c r="E30" s="13"/>
      <c r="F30" s="11"/>
      <c r="G30" s="14"/>
      <c r="H30" s="14"/>
      <c r="I30" s="14"/>
      <c r="J30" s="14"/>
      <c r="K30" s="14"/>
      <c r="L30" s="14"/>
      <c r="M30" s="13"/>
      <c r="N30" s="15"/>
      <c r="O30" s="15"/>
      <c r="P30" s="13"/>
      <c r="Q30" s="13"/>
    </row>
    <row r="31" spans="1:17" ht="29.25">
      <c r="A31" s="21" t="s">
        <v>374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27.75">
      <c r="A32" s="22" t="s">
        <v>424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28.5" customHeight="1">
      <c r="A33" s="23" t="s">
        <v>0</v>
      </c>
      <c r="B33" s="23" t="s">
        <v>1</v>
      </c>
      <c r="C33" s="1" t="s">
        <v>2</v>
      </c>
      <c r="D33" s="2" t="s">
        <v>3</v>
      </c>
      <c r="E33" s="2" t="s">
        <v>4</v>
      </c>
      <c r="F33" s="3" t="s">
        <v>5</v>
      </c>
      <c r="G33" s="24" t="s">
        <v>6</v>
      </c>
      <c r="H33" s="25" t="s">
        <v>7</v>
      </c>
      <c r="I33" s="25"/>
      <c r="J33" s="25"/>
      <c r="K33" s="25"/>
      <c r="L33" s="25"/>
      <c r="M33" s="26" t="s">
        <v>8</v>
      </c>
      <c r="N33" s="27" t="s">
        <v>9</v>
      </c>
      <c r="O33" s="27" t="s">
        <v>10</v>
      </c>
      <c r="P33" s="26" t="s">
        <v>11</v>
      </c>
      <c r="Q33" s="26"/>
    </row>
    <row r="34" spans="1:17" ht="21.75">
      <c r="A34" s="23"/>
      <c r="B34" s="23"/>
      <c r="C34" s="1"/>
      <c r="D34" s="2"/>
      <c r="E34" s="2"/>
      <c r="F34" s="3"/>
      <c r="G34" s="24"/>
      <c r="H34" s="2">
        <v>0</v>
      </c>
      <c r="I34" s="2">
        <v>1</v>
      </c>
      <c r="J34" s="2">
        <v>2</v>
      </c>
      <c r="K34" s="2">
        <v>3</v>
      </c>
      <c r="L34" s="2">
        <v>4</v>
      </c>
      <c r="M34" s="26"/>
      <c r="N34" s="27"/>
      <c r="O34" s="27"/>
      <c r="P34" s="2" t="s">
        <v>12</v>
      </c>
      <c r="Q34" s="2" t="s">
        <v>13</v>
      </c>
    </row>
    <row r="35" spans="1:17" ht="21.75">
      <c r="A35" s="3" t="s">
        <v>35</v>
      </c>
      <c r="B35" s="3" t="s">
        <v>129</v>
      </c>
      <c r="C35" s="1">
        <v>2</v>
      </c>
      <c r="D35" s="2">
        <v>2</v>
      </c>
      <c r="E35" s="2" t="s">
        <v>29</v>
      </c>
      <c r="F35" s="3" t="s">
        <v>303</v>
      </c>
      <c r="G35" s="4">
        <f aca="true" t="shared" si="6" ref="G35:G44">SUM(H35:L35,P35:Q35)</f>
        <v>214</v>
      </c>
      <c r="H35" s="2">
        <v>7</v>
      </c>
      <c r="I35" s="2">
        <v>51</v>
      </c>
      <c r="J35" s="2">
        <v>74</v>
      </c>
      <c r="K35" s="2">
        <v>57</v>
      </c>
      <c r="L35" s="2">
        <v>24</v>
      </c>
      <c r="M35" s="2">
        <f aca="true" t="shared" si="7" ref="M35:M44">SUM(H35:L35)</f>
        <v>213</v>
      </c>
      <c r="N35" s="5">
        <f aca="true" t="shared" si="8" ref="N35:N44">(1*I35+2*J35+3*K35+4*L35)/M35</f>
        <v>2.187793427230047</v>
      </c>
      <c r="O35" s="5">
        <f aca="true" t="shared" si="9" ref="O35:O44">SQRT((H35*0^2+I35*1^2+J35*2^2+K35*3^2+L35*4^2)/M35-N35^2)</f>
        <v>1.0266136111621864</v>
      </c>
      <c r="P35" s="2">
        <v>1</v>
      </c>
      <c r="Q35" s="2">
        <v>0</v>
      </c>
    </row>
    <row r="36" spans="1:17" ht="21.75">
      <c r="A36" s="3" t="s">
        <v>36</v>
      </c>
      <c r="B36" s="3" t="s">
        <v>37</v>
      </c>
      <c r="C36" s="1">
        <v>1</v>
      </c>
      <c r="D36" s="2">
        <v>2</v>
      </c>
      <c r="E36" s="2" t="s">
        <v>23</v>
      </c>
      <c r="F36" s="3" t="s">
        <v>303</v>
      </c>
      <c r="G36" s="4">
        <f t="shared" si="6"/>
        <v>505</v>
      </c>
      <c r="H36" s="2">
        <v>47</v>
      </c>
      <c r="I36" s="2">
        <v>261</v>
      </c>
      <c r="J36" s="2">
        <v>114</v>
      </c>
      <c r="K36" s="2">
        <v>59</v>
      </c>
      <c r="L36" s="2">
        <v>23</v>
      </c>
      <c r="M36" s="2">
        <f t="shared" si="7"/>
        <v>504</v>
      </c>
      <c r="N36" s="5">
        <f t="shared" si="8"/>
        <v>1.503968253968254</v>
      </c>
      <c r="O36" s="5">
        <f t="shared" si="9"/>
        <v>0.9718172139887664</v>
      </c>
      <c r="P36" s="2">
        <v>1</v>
      </c>
      <c r="Q36" s="2">
        <v>0</v>
      </c>
    </row>
    <row r="37" spans="1:17" ht="21.75">
      <c r="A37" s="3" t="s">
        <v>38</v>
      </c>
      <c r="B37" s="3" t="s">
        <v>39</v>
      </c>
      <c r="C37" s="1">
        <v>1</v>
      </c>
      <c r="D37" s="2">
        <v>3</v>
      </c>
      <c r="E37" s="2" t="s">
        <v>29</v>
      </c>
      <c r="F37" s="3" t="s">
        <v>303</v>
      </c>
      <c r="G37" s="4">
        <f t="shared" si="6"/>
        <v>217</v>
      </c>
      <c r="H37" s="2">
        <v>17</v>
      </c>
      <c r="I37" s="2">
        <v>115</v>
      </c>
      <c r="J37" s="2">
        <v>64</v>
      </c>
      <c r="K37" s="2">
        <v>13</v>
      </c>
      <c r="L37" s="2">
        <v>6</v>
      </c>
      <c r="M37" s="2">
        <f t="shared" si="7"/>
        <v>215</v>
      </c>
      <c r="N37" s="5">
        <f t="shared" si="8"/>
        <v>1.4232558139534883</v>
      </c>
      <c r="O37" s="5">
        <f t="shared" si="9"/>
        <v>0.831036676576332</v>
      </c>
      <c r="P37" s="2">
        <v>1</v>
      </c>
      <c r="Q37" s="2">
        <v>1</v>
      </c>
    </row>
    <row r="38" spans="1:17" ht="21.75">
      <c r="A38" s="3" t="s">
        <v>40</v>
      </c>
      <c r="B38" s="3" t="s">
        <v>39</v>
      </c>
      <c r="C38" s="1">
        <v>2</v>
      </c>
      <c r="D38" s="2">
        <v>3</v>
      </c>
      <c r="E38" s="2" t="s">
        <v>29</v>
      </c>
      <c r="F38" s="3" t="s">
        <v>303</v>
      </c>
      <c r="G38" s="4">
        <f t="shared" si="6"/>
        <v>87</v>
      </c>
      <c r="H38" s="2">
        <v>0</v>
      </c>
      <c r="I38" s="2">
        <v>3</v>
      </c>
      <c r="J38" s="2">
        <v>11</v>
      </c>
      <c r="K38" s="2">
        <v>54</v>
      </c>
      <c r="L38" s="2">
        <v>19</v>
      </c>
      <c r="M38" s="2">
        <f t="shared" si="7"/>
        <v>87</v>
      </c>
      <c r="N38" s="5">
        <f t="shared" si="8"/>
        <v>3.0229885057471266</v>
      </c>
      <c r="O38" s="5">
        <f t="shared" si="9"/>
        <v>0.6944279295169293</v>
      </c>
      <c r="P38" s="2">
        <v>0</v>
      </c>
      <c r="Q38" s="2">
        <v>0</v>
      </c>
    </row>
    <row r="39" spans="1:17" ht="21.75">
      <c r="A39" s="3" t="s">
        <v>41</v>
      </c>
      <c r="B39" s="3" t="s">
        <v>39</v>
      </c>
      <c r="C39" s="1">
        <v>1</v>
      </c>
      <c r="D39" s="2">
        <v>3</v>
      </c>
      <c r="E39" s="2" t="s">
        <v>29</v>
      </c>
      <c r="F39" s="3" t="s">
        <v>303</v>
      </c>
      <c r="G39" s="4">
        <f t="shared" si="6"/>
        <v>227</v>
      </c>
      <c r="H39" s="2">
        <v>22</v>
      </c>
      <c r="I39" s="2">
        <v>114</v>
      </c>
      <c r="J39" s="2">
        <v>68</v>
      </c>
      <c r="K39" s="2">
        <v>18</v>
      </c>
      <c r="L39" s="2">
        <v>4</v>
      </c>
      <c r="M39" s="2">
        <f t="shared" si="7"/>
        <v>226</v>
      </c>
      <c r="N39" s="5">
        <f t="shared" si="8"/>
        <v>1.415929203539823</v>
      </c>
      <c r="O39" s="5">
        <f t="shared" si="9"/>
        <v>0.8385160060088264</v>
      </c>
      <c r="P39" s="2">
        <v>1</v>
      </c>
      <c r="Q39" s="2">
        <v>0</v>
      </c>
    </row>
    <row r="40" spans="1:17" ht="21.75">
      <c r="A40" s="3" t="s">
        <v>223</v>
      </c>
      <c r="B40" s="9" t="s">
        <v>39</v>
      </c>
      <c r="C40" s="1"/>
      <c r="D40" s="2">
        <v>5</v>
      </c>
      <c r="E40" s="2"/>
      <c r="F40" s="3" t="s">
        <v>303</v>
      </c>
      <c r="G40" s="4">
        <f t="shared" si="6"/>
        <v>157</v>
      </c>
      <c r="H40" s="4">
        <v>15</v>
      </c>
      <c r="I40" s="4">
        <v>58</v>
      </c>
      <c r="J40" s="4">
        <v>40</v>
      </c>
      <c r="K40" s="4">
        <v>28</v>
      </c>
      <c r="L40" s="4">
        <v>16</v>
      </c>
      <c r="M40" s="2">
        <f t="shared" si="7"/>
        <v>157</v>
      </c>
      <c r="N40" s="5">
        <f t="shared" si="8"/>
        <v>1.821656050955414</v>
      </c>
      <c r="O40" s="5">
        <f t="shared" si="9"/>
        <v>1.1427042721866305</v>
      </c>
      <c r="P40" s="2">
        <v>0</v>
      </c>
      <c r="Q40" s="2">
        <v>0</v>
      </c>
    </row>
    <row r="41" spans="1:17" ht="21.75">
      <c r="A41" s="3" t="s">
        <v>224</v>
      </c>
      <c r="B41" s="9" t="s">
        <v>39</v>
      </c>
      <c r="C41" s="1"/>
      <c r="D41" s="2">
        <v>5</v>
      </c>
      <c r="E41" s="2"/>
      <c r="F41" s="3" t="s">
        <v>303</v>
      </c>
      <c r="G41" s="4">
        <f t="shared" si="6"/>
        <v>151</v>
      </c>
      <c r="H41" s="4">
        <v>38</v>
      </c>
      <c r="I41" s="4">
        <v>69</v>
      </c>
      <c r="J41" s="4">
        <v>26</v>
      </c>
      <c r="K41" s="4">
        <v>4</v>
      </c>
      <c r="L41" s="4">
        <v>6</v>
      </c>
      <c r="M41" s="2">
        <f t="shared" si="7"/>
        <v>143</v>
      </c>
      <c r="N41" s="5">
        <f t="shared" si="8"/>
        <v>1.097902097902098</v>
      </c>
      <c r="O41" s="5">
        <f t="shared" si="9"/>
        <v>0.9630566526893967</v>
      </c>
      <c r="P41" s="2">
        <v>1</v>
      </c>
      <c r="Q41" s="2">
        <v>7</v>
      </c>
    </row>
    <row r="42" spans="1:17" ht="21.75">
      <c r="A42" s="3" t="s">
        <v>266</v>
      </c>
      <c r="B42" s="9" t="s">
        <v>39</v>
      </c>
      <c r="C42" s="1"/>
      <c r="D42" s="2">
        <v>6</v>
      </c>
      <c r="E42" s="2"/>
      <c r="F42" s="3" t="s">
        <v>303</v>
      </c>
      <c r="G42" s="4">
        <f t="shared" si="6"/>
        <v>162</v>
      </c>
      <c r="H42" s="4">
        <v>17</v>
      </c>
      <c r="I42" s="4">
        <v>53</v>
      </c>
      <c r="J42" s="4">
        <v>39</v>
      </c>
      <c r="K42" s="4">
        <v>44</v>
      </c>
      <c r="L42" s="4">
        <v>8</v>
      </c>
      <c r="M42" s="2">
        <f t="shared" si="7"/>
        <v>161</v>
      </c>
      <c r="N42" s="5">
        <f t="shared" si="8"/>
        <v>1.8322981366459627</v>
      </c>
      <c r="O42" s="5">
        <f t="shared" si="9"/>
        <v>1.0933794261369807</v>
      </c>
      <c r="P42" s="2">
        <v>0</v>
      </c>
      <c r="Q42" s="2">
        <v>1</v>
      </c>
    </row>
    <row r="43" spans="1:17" ht="21.75">
      <c r="A43" s="3" t="s">
        <v>267</v>
      </c>
      <c r="B43" s="9" t="s">
        <v>39</v>
      </c>
      <c r="C43" s="1"/>
      <c r="D43" s="2">
        <v>6</v>
      </c>
      <c r="E43" s="2"/>
      <c r="F43" s="3" t="s">
        <v>303</v>
      </c>
      <c r="G43" s="4">
        <f t="shared" si="6"/>
        <v>162</v>
      </c>
      <c r="H43" s="4">
        <v>46</v>
      </c>
      <c r="I43" s="4">
        <v>65</v>
      </c>
      <c r="J43" s="4">
        <v>32</v>
      </c>
      <c r="K43" s="4">
        <v>15</v>
      </c>
      <c r="L43" s="4">
        <v>3</v>
      </c>
      <c r="M43" s="2">
        <f t="shared" si="7"/>
        <v>161</v>
      </c>
      <c r="N43" s="5">
        <f t="shared" si="8"/>
        <v>1.15527950310559</v>
      </c>
      <c r="O43" s="5">
        <f t="shared" si="9"/>
        <v>1.0003664310702232</v>
      </c>
      <c r="P43" s="2">
        <v>1</v>
      </c>
      <c r="Q43" s="2">
        <v>0</v>
      </c>
    </row>
    <row r="44" spans="1:17" ht="21.75">
      <c r="A44" s="3" t="s">
        <v>268</v>
      </c>
      <c r="B44" s="9" t="s">
        <v>39</v>
      </c>
      <c r="C44" s="1"/>
      <c r="D44" s="2">
        <v>6</v>
      </c>
      <c r="E44" s="2"/>
      <c r="F44" s="3" t="s">
        <v>303</v>
      </c>
      <c r="G44" s="4">
        <f t="shared" si="6"/>
        <v>59</v>
      </c>
      <c r="H44" s="4">
        <v>2</v>
      </c>
      <c r="I44" s="4">
        <v>15</v>
      </c>
      <c r="J44" s="4">
        <v>22</v>
      </c>
      <c r="K44" s="4">
        <v>17</v>
      </c>
      <c r="L44" s="4">
        <v>3</v>
      </c>
      <c r="M44" s="2">
        <f t="shared" si="7"/>
        <v>59</v>
      </c>
      <c r="N44" s="5">
        <f t="shared" si="8"/>
        <v>2.0677966101694913</v>
      </c>
      <c r="O44" s="5">
        <f t="shared" si="9"/>
        <v>0.9363543943683482</v>
      </c>
      <c r="P44" s="2">
        <v>0</v>
      </c>
      <c r="Q44" s="2">
        <v>0</v>
      </c>
    </row>
    <row r="45" spans="1:17" ht="21.75">
      <c r="A45" s="3"/>
      <c r="B45" s="9"/>
      <c r="C45" s="1"/>
      <c r="D45" s="2"/>
      <c r="E45" s="2"/>
      <c r="F45" s="3"/>
      <c r="G45" s="4"/>
      <c r="H45" s="4"/>
      <c r="I45" s="4"/>
      <c r="J45" s="4"/>
      <c r="K45" s="4"/>
      <c r="L45" s="4"/>
      <c r="M45" s="2"/>
      <c r="N45" s="5"/>
      <c r="O45" s="5"/>
      <c r="P45" s="2"/>
      <c r="Q45" s="2"/>
    </row>
    <row r="46" spans="1:17" ht="21.75">
      <c r="A46" s="3"/>
      <c r="B46" s="9"/>
      <c r="C46" s="1"/>
      <c r="D46" s="2"/>
      <c r="E46" s="2"/>
      <c r="F46" s="3"/>
      <c r="G46" s="4"/>
      <c r="H46" s="4"/>
      <c r="I46" s="4"/>
      <c r="J46" s="4"/>
      <c r="K46" s="4"/>
      <c r="L46" s="4"/>
      <c r="M46" s="2"/>
      <c r="N46" s="5"/>
      <c r="O46" s="5"/>
      <c r="P46" s="2"/>
      <c r="Q46" s="2"/>
    </row>
    <row r="47" spans="1:17" ht="21.75">
      <c r="A47" s="3"/>
      <c r="B47" s="9"/>
      <c r="C47" s="1"/>
      <c r="D47" s="2"/>
      <c r="E47" s="2"/>
      <c r="F47" s="3"/>
      <c r="G47" s="4"/>
      <c r="H47" s="4"/>
      <c r="I47" s="4"/>
      <c r="J47" s="4"/>
      <c r="K47" s="4"/>
      <c r="L47" s="4"/>
      <c r="M47" s="2"/>
      <c r="N47" s="5"/>
      <c r="O47" s="5"/>
      <c r="P47" s="2"/>
      <c r="Q47" s="2"/>
    </row>
    <row r="48" spans="1:17" ht="21.75">
      <c r="A48" s="3"/>
      <c r="B48" s="9"/>
      <c r="C48" s="1"/>
      <c r="D48" s="2"/>
      <c r="E48" s="2"/>
      <c r="F48" s="3"/>
      <c r="G48" s="4"/>
      <c r="H48" s="4"/>
      <c r="I48" s="4"/>
      <c r="J48" s="4"/>
      <c r="K48" s="4"/>
      <c r="L48" s="4"/>
      <c r="M48" s="2"/>
      <c r="N48" s="5"/>
      <c r="O48" s="5"/>
      <c r="P48" s="2"/>
      <c r="Q48" s="2"/>
    </row>
    <row r="49" spans="1:17" ht="21.75">
      <c r="A49" s="3"/>
      <c r="B49" s="9"/>
      <c r="C49" s="1"/>
      <c r="D49" s="2"/>
      <c r="E49" s="2"/>
      <c r="F49" s="3"/>
      <c r="G49" s="4"/>
      <c r="H49" s="4"/>
      <c r="I49" s="4"/>
      <c r="J49" s="4"/>
      <c r="K49" s="4"/>
      <c r="L49" s="4"/>
      <c r="M49" s="2"/>
      <c r="N49" s="5"/>
      <c r="O49" s="5"/>
      <c r="P49" s="2"/>
      <c r="Q49" s="2"/>
    </row>
    <row r="50" spans="1:17" ht="21.75">
      <c r="A50" s="3"/>
      <c r="B50" s="9"/>
      <c r="C50" s="1"/>
      <c r="D50" s="2"/>
      <c r="E50" s="2"/>
      <c r="F50" s="3"/>
      <c r="G50" s="4"/>
      <c r="H50" s="4"/>
      <c r="I50" s="4"/>
      <c r="J50" s="4"/>
      <c r="K50" s="4"/>
      <c r="L50" s="4"/>
      <c r="M50" s="2"/>
      <c r="N50" s="5"/>
      <c r="O50" s="5"/>
      <c r="P50" s="2"/>
      <c r="Q50" s="2"/>
    </row>
    <row r="51" spans="1:17" ht="21.75">
      <c r="A51" s="3"/>
      <c r="B51" s="9"/>
      <c r="C51" s="1"/>
      <c r="D51" s="2"/>
      <c r="E51" s="2"/>
      <c r="F51" s="3"/>
      <c r="G51" s="4"/>
      <c r="H51" s="4"/>
      <c r="I51" s="4"/>
      <c r="J51" s="4"/>
      <c r="K51" s="4"/>
      <c r="L51" s="4"/>
      <c r="M51" s="2"/>
      <c r="N51" s="5"/>
      <c r="O51" s="5"/>
      <c r="P51" s="2"/>
      <c r="Q51" s="2"/>
    </row>
    <row r="52" spans="1:17" ht="21.75">
      <c r="A52" s="3"/>
      <c r="B52" s="9"/>
      <c r="C52" s="1"/>
      <c r="D52" s="2"/>
      <c r="E52" s="2"/>
      <c r="F52" s="3"/>
      <c r="G52" s="4"/>
      <c r="H52" s="4"/>
      <c r="I52" s="4"/>
      <c r="J52" s="4"/>
      <c r="K52" s="4"/>
      <c r="L52" s="4"/>
      <c r="M52" s="2"/>
      <c r="N52" s="5"/>
      <c r="O52" s="5"/>
      <c r="P52" s="2"/>
      <c r="Q52" s="2"/>
    </row>
    <row r="53" spans="1:17" ht="21.75">
      <c r="A53" s="3"/>
      <c r="B53" s="9"/>
      <c r="C53" s="1"/>
      <c r="D53" s="2"/>
      <c r="E53" s="2"/>
      <c r="F53" s="3"/>
      <c r="G53" s="4"/>
      <c r="H53" s="4"/>
      <c r="I53" s="4"/>
      <c r="J53" s="4"/>
      <c r="K53" s="4"/>
      <c r="L53" s="4"/>
      <c r="M53" s="2"/>
      <c r="N53" s="5"/>
      <c r="O53" s="5"/>
      <c r="P53" s="2"/>
      <c r="Q53" s="2"/>
    </row>
    <row r="54" spans="1:17" ht="21.75">
      <c r="A54" s="3"/>
      <c r="B54" s="9"/>
      <c r="C54" s="1"/>
      <c r="D54" s="2"/>
      <c r="E54" s="2"/>
      <c r="F54" s="3"/>
      <c r="G54" s="4"/>
      <c r="H54" s="4"/>
      <c r="I54" s="4"/>
      <c r="J54" s="4"/>
      <c r="K54" s="4"/>
      <c r="L54" s="4"/>
      <c r="M54" s="2"/>
      <c r="N54" s="5"/>
      <c r="O54" s="5"/>
      <c r="P54" s="2"/>
      <c r="Q54" s="2"/>
    </row>
    <row r="55" spans="1:17" ht="21.75">
      <c r="A55" s="3"/>
      <c r="B55" s="9"/>
      <c r="C55" s="1"/>
      <c r="D55" s="2"/>
      <c r="E55" s="2"/>
      <c r="F55" s="3"/>
      <c r="G55" s="4"/>
      <c r="H55" s="4"/>
      <c r="I55" s="4"/>
      <c r="J55" s="4"/>
      <c r="K55" s="4"/>
      <c r="L55" s="4"/>
      <c r="M55" s="2"/>
      <c r="N55" s="5"/>
      <c r="O55" s="5"/>
      <c r="P55" s="2"/>
      <c r="Q55" s="2"/>
    </row>
    <row r="56" spans="1:17" ht="21.75">
      <c r="A56" s="3"/>
      <c r="B56" s="9"/>
      <c r="C56" s="1"/>
      <c r="D56" s="2"/>
      <c r="E56" s="2"/>
      <c r="F56" s="3"/>
      <c r="G56" s="4"/>
      <c r="H56" s="4"/>
      <c r="I56" s="4"/>
      <c r="J56" s="4"/>
      <c r="K56" s="4"/>
      <c r="L56" s="4"/>
      <c r="M56" s="2"/>
      <c r="N56" s="5"/>
      <c r="O56" s="5"/>
      <c r="P56" s="2"/>
      <c r="Q56" s="2"/>
    </row>
    <row r="57" spans="1:17" ht="21.75">
      <c r="A57" s="3"/>
      <c r="B57" s="2" t="s">
        <v>31</v>
      </c>
      <c r="C57" s="1"/>
      <c r="D57" s="2"/>
      <c r="E57" s="2"/>
      <c r="F57" s="3"/>
      <c r="G57" s="4">
        <f>SUM(G35:G56)</f>
        <v>1941</v>
      </c>
      <c r="H57" s="4">
        <f aca="true" t="shared" si="10" ref="H57:M57">SUM(H35:H56)</f>
        <v>211</v>
      </c>
      <c r="I57" s="4">
        <f t="shared" si="10"/>
        <v>804</v>
      </c>
      <c r="J57" s="4">
        <f t="shared" si="10"/>
        <v>490</v>
      </c>
      <c r="K57" s="4">
        <f t="shared" si="10"/>
        <v>309</v>
      </c>
      <c r="L57" s="4">
        <f t="shared" si="10"/>
        <v>112</v>
      </c>
      <c r="M57" s="4">
        <f t="shared" si="10"/>
        <v>1926</v>
      </c>
      <c r="N57" s="5">
        <f>(1*I57+2*J57+3*K57+4*L57)/M57</f>
        <v>1.6401869158878504</v>
      </c>
      <c r="O57" s="5">
        <f>SQRT((H57*0^2+I57*1^2+J57*2^2+K57*3^2+L57*4^2)/M57-N57^2)</f>
        <v>1.0579397513576763</v>
      </c>
      <c r="P57" s="4">
        <f>SUM(P35:P56)</f>
        <v>6</v>
      </c>
      <c r="Q57" s="4">
        <f>SUM(Q35:Q56)</f>
        <v>9</v>
      </c>
    </row>
    <row r="58" spans="1:17" ht="21.75">
      <c r="A58" s="3"/>
      <c r="B58" s="2" t="s">
        <v>32</v>
      </c>
      <c r="C58" s="3"/>
      <c r="D58" s="3"/>
      <c r="E58" s="3"/>
      <c r="F58" s="3"/>
      <c r="G58" s="5">
        <f>G57*100/$G$57</f>
        <v>100</v>
      </c>
      <c r="H58" s="19">
        <f aca="true" t="shared" si="11" ref="H58:M58">H57*100/$G$57</f>
        <v>10.870685213807317</v>
      </c>
      <c r="I58" s="19">
        <f t="shared" si="11"/>
        <v>41.42194744976816</v>
      </c>
      <c r="J58" s="19">
        <f t="shared" si="11"/>
        <v>25.244719216898506</v>
      </c>
      <c r="K58" s="19">
        <f t="shared" si="11"/>
        <v>15.919629057187016</v>
      </c>
      <c r="L58" s="5">
        <f t="shared" si="11"/>
        <v>5.770221535291087</v>
      </c>
      <c r="M58" s="5">
        <f t="shared" si="11"/>
        <v>99.22720247295209</v>
      </c>
      <c r="N58" s="3"/>
      <c r="O58" s="3"/>
      <c r="P58" s="5">
        <f>P57*100/$G$57</f>
        <v>0.3091190108191654</v>
      </c>
      <c r="Q58" s="5">
        <f>Q57*100/$G$57</f>
        <v>0.46367851622874806</v>
      </c>
    </row>
    <row r="59" spans="1:17" ht="21.75">
      <c r="A59" s="11"/>
      <c r="B59" s="18"/>
      <c r="C59" s="12"/>
      <c r="D59" s="13"/>
      <c r="E59" s="13"/>
      <c r="F59" s="11"/>
      <c r="G59" s="14"/>
      <c r="H59" s="14"/>
      <c r="I59" s="14"/>
      <c r="J59" s="14"/>
      <c r="K59" s="14"/>
      <c r="L59" s="14"/>
      <c r="M59" s="13"/>
      <c r="N59" s="15"/>
      <c r="O59" s="15"/>
      <c r="P59" s="13"/>
      <c r="Q59" s="13"/>
    </row>
    <row r="60" spans="1:17" ht="21.75">
      <c r="A60" s="11"/>
      <c r="B60" s="18"/>
      <c r="C60" s="12"/>
      <c r="D60" s="13"/>
      <c r="E60" s="13"/>
      <c r="F60" s="11"/>
      <c r="G60" s="14"/>
      <c r="H60" s="14"/>
      <c r="I60" s="14"/>
      <c r="J60" s="14"/>
      <c r="K60" s="14"/>
      <c r="L60" s="14"/>
      <c r="M60" s="13"/>
      <c r="N60" s="15"/>
      <c r="O60" s="15"/>
      <c r="P60" s="13"/>
      <c r="Q60" s="13"/>
    </row>
    <row r="61" spans="1:17" ht="29.25">
      <c r="A61" s="21" t="s">
        <v>375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27.75">
      <c r="A62" s="22" t="s">
        <v>424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28.5" customHeight="1">
      <c r="A63" s="23" t="s">
        <v>0</v>
      </c>
      <c r="B63" s="23" t="s">
        <v>1</v>
      </c>
      <c r="C63" s="1" t="s">
        <v>2</v>
      </c>
      <c r="D63" s="2" t="s">
        <v>3</v>
      </c>
      <c r="E63" s="2" t="s">
        <v>4</v>
      </c>
      <c r="F63" s="3" t="s">
        <v>5</v>
      </c>
      <c r="G63" s="24" t="s">
        <v>6</v>
      </c>
      <c r="H63" s="25" t="s">
        <v>7</v>
      </c>
      <c r="I63" s="25"/>
      <c r="J63" s="25"/>
      <c r="K63" s="25"/>
      <c r="L63" s="25"/>
      <c r="M63" s="26" t="s">
        <v>8</v>
      </c>
      <c r="N63" s="27" t="s">
        <v>9</v>
      </c>
      <c r="O63" s="27" t="s">
        <v>10</v>
      </c>
      <c r="P63" s="26" t="s">
        <v>11</v>
      </c>
      <c r="Q63" s="26"/>
    </row>
    <row r="64" spans="1:17" ht="21.75">
      <c r="A64" s="23"/>
      <c r="B64" s="23"/>
      <c r="C64" s="1"/>
      <c r="D64" s="2"/>
      <c r="E64" s="2"/>
      <c r="F64" s="3"/>
      <c r="G64" s="24"/>
      <c r="H64" s="2">
        <v>0</v>
      </c>
      <c r="I64" s="2">
        <v>1</v>
      </c>
      <c r="J64" s="2">
        <v>2</v>
      </c>
      <c r="K64" s="2">
        <v>3</v>
      </c>
      <c r="L64" s="2">
        <v>4</v>
      </c>
      <c r="M64" s="26"/>
      <c r="N64" s="27"/>
      <c r="O64" s="27"/>
      <c r="P64" s="2" t="s">
        <v>12</v>
      </c>
      <c r="Q64" s="2" t="s">
        <v>13</v>
      </c>
    </row>
    <row r="65" spans="1:17" ht="21.75">
      <c r="A65" s="3" t="s">
        <v>46</v>
      </c>
      <c r="B65" s="9" t="s">
        <v>47</v>
      </c>
      <c r="C65" s="1"/>
      <c r="D65" s="2">
        <v>2</v>
      </c>
      <c r="E65" s="2"/>
      <c r="F65" s="3" t="s">
        <v>400</v>
      </c>
      <c r="G65" s="4">
        <f>SUM(H65:L65,P65:Q65)</f>
        <v>37</v>
      </c>
      <c r="H65" s="2">
        <v>0</v>
      </c>
      <c r="I65" s="4">
        <v>0</v>
      </c>
      <c r="J65" s="4">
        <v>7</v>
      </c>
      <c r="K65" s="4">
        <v>24</v>
      </c>
      <c r="L65" s="4">
        <v>6</v>
      </c>
      <c r="M65" s="2">
        <f>SUM(H65:L65)</f>
        <v>37</v>
      </c>
      <c r="N65" s="5">
        <f>(1*I65+2*J65+3*K65+4*L65)/M65</f>
        <v>2.972972972972973</v>
      </c>
      <c r="O65" s="5">
        <f>SQRT((H65*0^2+I65*1^2+J65*2^2+K65*3^2+L65*4^2)/M65-N65^2)</f>
        <v>0.5921324946001812</v>
      </c>
      <c r="P65" s="2">
        <v>0</v>
      </c>
      <c r="Q65" s="2">
        <v>0</v>
      </c>
    </row>
    <row r="66" spans="1:17" ht="21.75">
      <c r="A66" s="3" t="s">
        <v>26</v>
      </c>
      <c r="B66" s="9" t="s">
        <v>48</v>
      </c>
      <c r="C66" s="1"/>
      <c r="D66" s="2">
        <v>2</v>
      </c>
      <c r="E66" s="2"/>
      <c r="F66" s="3" t="s">
        <v>400</v>
      </c>
      <c r="G66" s="4">
        <f>SUM(H66:L66,P66:Q66)</f>
        <v>37</v>
      </c>
      <c r="H66" s="2">
        <v>0</v>
      </c>
      <c r="I66" s="4">
        <v>2</v>
      </c>
      <c r="J66" s="4">
        <v>10</v>
      </c>
      <c r="K66" s="4">
        <v>15</v>
      </c>
      <c r="L66" s="4">
        <v>7</v>
      </c>
      <c r="M66" s="2">
        <f>SUM(H66:L66)</f>
        <v>34</v>
      </c>
      <c r="N66" s="5">
        <f>(1*I66+2*J66+3*K66+4*L66)/M66</f>
        <v>2.7941176470588234</v>
      </c>
      <c r="O66" s="5">
        <f>SQRT((H66*0^2+I66*1^2+J66*2^2+K66*3^2+L66*4^2)/M66-N66^2)</f>
        <v>0.8324100998873477</v>
      </c>
      <c r="P66" s="2">
        <v>3</v>
      </c>
      <c r="Q66" s="2">
        <v>0</v>
      </c>
    </row>
    <row r="67" spans="1:17" ht="21.75">
      <c r="A67" s="3" t="s">
        <v>49</v>
      </c>
      <c r="B67" s="9" t="s">
        <v>50</v>
      </c>
      <c r="C67" s="1"/>
      <c r="D67" s="2">
        <v>3</v>
      </c>
      <c r="E67" s="2"/>
      <c r="F67" s="3" t="s">
        <v>400</v>
      </c>
      <c r="G67" s="4">
        <f>SUM(H67:L67,P67:Q67)</f>
        <v>26</v>
      </c>
      <c r="H67" s="4">
        <v>1</v>
      </c>
      <c r="I67" s="4">
        <v>4</v>
      </c>
      <c r="J67" s="4">
        <v>4</v>
      </c>
      <c r="K67" s="4">
        <v>6</v>
      </c>
      <c r="L67" s="4">
        <v>2</v>
      </c>
      <c r="M67" s="2">
        <f>SUM(H67:L67)</f>
        <v>17</v>
      </c>
      <c r="N67" s="5">
        <f>(1*I67+2*J67+3*K67+4*L67)/M67</f>
        <v>2.235294117647059</v>
      </c>
      <c r="O67" s="5">
        <f>SQRT((H67*0^2+I67*1^2+J67*2^2+K67*3^2+L67*4^2)/M67-N67^2)</f>
        <v>1.1129934075543824</v>
      </c>
      <c r="P67" s="2">
        <v>9</v>
      </c>
      <c r="Q67" s="2">
        <v>0</v>
      </c>
    </row>
    <row r="68" spans="1:17" ht="21.75">
      <c r="A68" s="3"/>
      <c r="B68" s="9"/>
      <c r="C68" s="1"/>
      <c r="D68" s="2"/>
      <c r="E68" s="2"/>
      <c r="F68" s="3"/>
      <c r="G68" s="4"/>
      <c r="H68" s="4"/>
      <c r="I68" s="4"/>
      <c r="J68" s="4"/>
      <c r="K68" s="4"/>
      <c r="L68" s="4"/>
      <c r="M68" s="2"/>
      <c r="N68" s="5"/>
      <c r="O68" s="5"/>
      <c r="P68" s="2"/>
      <c r="Q68" s="2"/>
    </row>
    <row r="69" spans="1:17" ht="21.75">
      <c r="A69" s="3"/>
      <c r="B69" s="9"/>
      <c r="C69" s="1"/>
      <c r="D69" s="2"/>
      <c r="E69" s="2"/>
      <c r="F69" s="3"/>
      <c r="G69" s="4"/>
      <c r="H69" s="4"/>
      <c r="I69" s="4"/>
      <c r="J69" s="4"/>
      <c r="K69" s="4"/>
      <c r="L69" s="4"/>
      <c r="M69" s="2"/>
      <c r="N69" s="5"/>
      <c r="O69" s="5"/>
      <c r="P69" s="2"/>
      <c r="Q69" s="2"/>
    </row>
    <row r="70" spans="1:17" ht="21.75">
      <c r="A70" s="3"/>
      <c r="B70" s="9"/>
      <c r="C70" s="1"/>
      <c r="D70" s="2"/>
      <c r="E70" s="2"/>
      <c r="F70" s="3"/>
      <c r="G70" s="4"/>
      <c r="H70" s="4"/>
      <c r="I70" s="4"/>
      <c r="J70" s="4"/>
      <c r="K70" s="4"/>
      <c r="L70" s="4"/>
      <c r="M70" s="2"/>
      <c r="N70" s="5"/>
      <c r="O70" s="5"/>
      <c r="P70" s="2"/>
      <c r="Q70" s="2"/>
    </row>
    <row r="71" spans="1:17" ht="21.75">
      <c r="A71" s="3"/>
      <c r="B71" s="9"/>
      <c r="C71" s="1"/>
      <c r="D71" s="2"/>
      <c r="E71" s="2"/>
      <c r="F71" s="3"/>
      <c r="G71" s="4"/>
      <c r="H71" s="4"/>
      <c r="I71" s="4"/>
      <c r="J71" s="4"/>
      <c r="K71" s="4"/>
      <c r="L71" s="4"/>
      <c r="M71" s="2"/>
      <c r="N71" s="5"/>
      <c r="O71" s="5"/>
      <c r="P71" s="2"/>
      <c r="Q71" s="2"/>
    </row>
    <row r="72" spans="1:17" ht="21.75">
      <c r="A72" s="3"/>
      <c r="B72" s="9"/>
      <c r="C72" s="1"/>
      <c r="D72" s="2"/>
      <c r="E72" s="2"/>
      <c r="F72" s="3"/>
      <c r="G72" s="4"/>
      <c r="H72" s="4"/>
      <c r="I72" s="4"/>
      <c r="J72" s="4"/>
      <c r="K72" s="4"/>
      <c r="L72" s="4"/>
      <c r="M72" s="2"/>
      <c r="N72" s="5"/>
      <c r="O72" s="5"/>
      <c r="P72" s="2"/>
      <c r="Q72" s="2"/>
    </row>
    <row r="73" spans="1:17" ht="21.75">
      <c r="A73" s="3"/>
      <c r="B73" s="9"/>
      <c r="C73" s="1"/>
      <c r="D73" s="2"/>
      <c r="E73" s="2"/>
      <c r="F73" s="3"/>
      <c r="G73" s="4"/>
      <c r="H73" s="4"/>
      <c r="I73" s="4"/>
      <c r="J73" s="4"/>
      <c r="K73" s="4"/>
      <c r="L73" s="4"/>
      <c r="M73" s="2"/>
      <c r="N73" s="5"/>
      <c r="O73" s="5"/>
      <c r="P73" s="2"/>
      <c r="Q73" s="2"/>
    </row>
    <row r="74" spans="1:17" ht="21.75">
      <c r="A74" s="3"/>
      <c r="B74" s="9"/>
      <c r="C74" s="1"/>
      <c r="D74" s="2"/>
      <c r="E74" s="2"/>
      <c r="F74" s="3"/>
      <c r="G74" s="4"/>
      <c r="H74" s="4"/>
      <c r="I74" s="4"/>
      <c r="J74" s="4"/>
      <c r="K74" s="4"/>
      <c r="L74" s="4"/>
      <c r="M74" s="2"/>
      <c r="N74" s="5"/>
      <c r="O74" s="5"/>
      <c r="P74" s="2"/>
      <c r="Q74" s="2"/>
    </row>
    <row r="75" spans="1:17" ht="21.75">
      <c r="A75" s="3"/>
      <c r="B75" s="9"/>
      <c r="C75" s="1"/>
      <c r="D75" s="2"/>
      <c r="E75" s="2"/>
      <c r="F75" s="3"/>
      <c r="G75" s="4"/>
      <c r="H75" s="4"/>
      <c r="I75" s="4"/>
      <c r="J75" s="4"/>
      <c r="K75" s="4"/>
      <c r="L75" s="4"/>
      <c r="M75" s="2"/>
      <c r="N75" s="5"/>
      <c r="O75" s="5"/>
      <c r="P75" s="2"/>
      <c r="Q75" s="2"/>
    </row>
    <row r="76" spans="1:17" ht="21.75">
      <c r="A76" s="3"/>
      <c r="B76" s="9"/>
      <c r="C76" s="1"/>
      <c r="D76" s="2"/>
      <c r="E76" s="2"/>
      <c r="F76" s="3"/>
      <c r="G76" s="4"/>
      <c r="H76" s="4"/>
      <c r="I76" s="4"/>
      <c r="J76" s="4"/>
      <c r="K76" s="4"/>
      <c r="L76" s="4"/>
      <c r="M76" s="2"/>
      <c r="N76" s="5"/>
      <c r="O76" s="5"/>
      <c r="P76" s="2"/>
      <c r="Q76" s="2"/>
    </row>
    <row r="77" spans="1:17" ht="21.75">
      <c r="A77" s="3"/>
      <c r="B77" s="9"/>
      <c r="C77" s="1"/>
      <c r="D77" s="2"/>
      <c r="E77" s="2"/>
      <c r="F77" s="3"/>
      <c r="G77" s="4"/>
      <c r="H77" s="4"/>
      <c r="I77" s="4"/>
      <c r="J77" s="4"/>
      <c r="K77" s="4"/>
      <c r="L77" s="4"/>
      <c r="M77" s="2"/>
      <c r="N77" s="5"/>
      <c r="O77" s="5"/>
      <c r="P77" s="2"/>
      <c r="Q77" s="2"/>
    </row>
    <row r="78" spans="1:17" ht="21.75">
      <c r="A78" s="3"/>
      <c r="B78" s="9"/>
      <c r="C78" s="1"/>
      <c r="D78" s="2"/>
      <c r="E78" s="2"/>
      <c r="F78" s="3"/>
      <c r="G78" s="4"/>
      <c r="H78" s="4"/>
      <c r="I78" s="4"/>
      <c r="J78" s="4"/>
      <c r="K78" s="4"/>
      <c r="L78" s="4"/>
      <c r="M78" s="2"/>
      <c r="N78" s="5"/>
      <c r="O78" s="5"/>
      <c r="P78" s="2"/>
      <c r="Q78" s="2"/>
    </row>
    <row r="79" spans="1:17" ht="21.75">
      <c r="A79" s="3"/>
      <c r="B79" s="9"/>
      <c r="C79" s="1"/>
      <c r="D79" s="2"/>
      <c r="E79" s="2"/>
      <c r="F79" s="3"/>
      <c r="G79" s="4"/>
      <c r="H79" s="4"/>
      <c r="I79" s="4"/>
      <c r="J79" s="4"/>
      <c r="K79" s="4"/>
      <c r="L79" s="4"/>
      <c r="M79" s="2"/>
      <c r="N79" s="5"/>
      <c r="O79" s="5"/>
      <c r="P79" s="2"/>
      <c r="Q79" s="2"/>
    </row>
    <row r="80" spans="1:17" ht="21.75">
      <c r="A80" s="3"/>
      <c r="B80" s="9"/>
      <c r="C80" s="1"/>
      <c r="D80" s="2"/>
      <c r="E80" s="2"/>
      <c r="F80" s="3"/>
      <c r="G80" s="4"/>
      <c r="H80" s="4"/>
      <c r="I80" s="4"/>
      <c r="J80" s="4"/>
      <c r="K80" s="4"/>
      <c r="L80" s="4"/>
      <c r="M80" s="2"/>
      <c r="N80" s="5"/>
      <c r="O80" s="5"/>
      <c r="P80" s="2"/>
      <c r="Q80" s="2"/>
    </row>
    <row r="81" spans="1:17" ht="21.75">
      <c r="A81" s="3"/>
      <c r="B81" s="9"/>
      <c r="C81" s="1"/>
      <c r="D81" s="2"/>
      <c r="E81" s="2"/>
      <c r="F81" s="3"/>
      <c r="G81" s="4"/>
      <c r="H81" s="4"/>
      <c r="I81" s="4"/>
      <c r="J81" s="4"/>
      <c r="K81" s="4"/>
      <c r="L81" s="4"/>
      <c r="M81" s="2"/>
      <c r="N81" s="5"/>
      <c r="O81" s="5"/>
      <c r="P81" s="2"/>
      <c r="Q81" s="2"/>
    </row>
    <row r="82" spans="1:17" ht="21.75">
      <c r="A82" s="3"/>
      <c r="B82" s="9"/>
      <c r="C82" s="1"/>
      <c r="D82" s="2"/>
      <c r="E82" s="2"/>
      <c r="F82" s="3"/>
      <c r="G82" s="4"/>
      <c r="H82" s="4"/>
      <c r="I82" s="4"/>
      <c r="J82" s="4"/>
      <c r="K82" s="4"/>
      <c r="L82" s="4"/>
      <c r="M82" s="2"/>
      <c r="N82" s="5"/>
      <c r="O82" s="5"/>
      <c r="P82" s="2"/>
      <c r="Q82" s="2"/>
    </row>
    <row r="83" spans="1:17" ht="21.75">
      <c r="A83" s="3"/>
      <c r="B83" s="9"/>
      <c r="C83" s="1"/>
      <c r="D83" s="2"/>
      <c r="E83" s="2"/>
      <c r="F83" s="3"/>
      <c r="G83" s="4"/>
      <c r="H83" s="4"/>
      <c r="I83" s="4"/>
      <c r="J83" s="4"/>
      <c r="K83" s="4"/>
      <c r="L83" s="4"/>
      <c r="M83" s="2"/>
      <c r="N83" s="5"/>
      <c r="O83" s="5"/>
      <c r="P83" s="2"/>
      <c r="Q83" s="2"/>
    </row>
    <row r="84" spans="1:17" ht="21.75">
      <c r="A84" s="3"/>
      <c r="B84" s="2" t="s">
        <v>31</v>
      </c>
      <c r="C84" s="1"/>
      <c r="D84" s="2"/>
      <c r="E84" s="2"/>
      <c r="F84" s="3"/>
      <c r="G84" s="4">
        <f>SUM(G65:G83)</f>
        <v>100</v>
      </c>
      <c r="H84" s="4">
        <f aca="true" t="shared" si="12" ref="H84:M84">SUM(H65:H83)</f>
        <v>1</v>
      </c>
      <c r="I84" s="4">
        <f t="shared" si="12"/>
        <v>6</v>
      </c>
      <c r="J84" s="4">
        <f t="shared" si="12"/>
        <v>21</v>
      </c>
      <c r="K84" s="4">
        <f t="shared" si="12"/>
        <v>45</v>
      </c>
      <c r="L84" s="4">
        <f t="shared" si="12"/>
        <v>15</v>
      </c>
      <c r="M84" s="4">
        <f t="shared" si="12"/>
        <v>88</v>
      </c>
      <c r="N84" s="5">
        <f>(1*I84+2*J84+3*K84+4*L84)/M84</f>
        <v>2.7613636363636362</v>
      </c>
      <c r="O84" s="5">
        <f>SQRT((H84*0^2+I84*1^2+J84*2^2+K84*3^2+L84*4^2)/M84-N84^2)</f>
        <v>0.8527271515797552</v>
      </c>
      <c r="P84" s="4">
        <f>SUM(P65:P83)</f>
        <v>12</v>
      </c>
      <c r="Q84" s="4">
        <f>SUM(Q65:Q83)</f>
        <v>0</v>
      </c>
    </row>
    <row r="85" spans="1:17" ht="21.75">
      <c r="A85" s="3"/>
      <c r="B85" s="2" t="s">
        <v>32</v>
      </c>
      <c r="C85" s="3"/>
      <c r="D85" s="3"/>
      <c r="E85" s="3"/>
      <c r="F85" s="3"/>
      <c r="G85" s="5">
        <f>G84*100/$G$84</f>
        <v>100</v>
      </c>
      <c r="H85" s="5">
        <f aca="true" t="shared" si="13" ref="H85:M85">H84*100/$G$84</f>
        <v>1</v>
      </c>
      <c r="I85" s="5">
        <f t="shared" si="13"/>
        <v>6</v>
      </c>
      <c r="J85" s="19">
        <f t="shared" si="13"/>
        <v>21</v>
      </c>
      <c r="K85" s="19">
        <f t="shared" si="13"/>
        <v>45</v>
      </c>
      <c r="L85" s="19">
        <f t="shared" si="13"/>
        <v>15</v>
      </c>
      <c r="M85" s="5">
        <f t="shared" si="13"/>
        <v>88</v>
      </c>
      <c r="N85" s="3"/>
      <c r="O85" s="3"/>
      <c r="P85" s="5">
        <f>P84*100/$G$84</f>
        <v>12</v>
      </c>
      <c r="Q85" s="5">
        <f>Q84*100/$G$84</f>
        <v>0</v>
      </c>
    </row>
    <row r="86" spans="1:17" ht="21.75">
      <c r="A86" s="11"/>
      <c r="B86" s="18"/>
      <c r="C86" s="12"/>
      <c r="D86" s="13"/>
      <c r="E86" s="13"/>
      <c r="F86" s="11"/>
      <c r="G86" s="14"/>
      <c r="H86" s="14"/>
      <c r="I86" s="14"/>
      <c r="J86" s="14"/>
      <c r="K86" s="14"/>
      <c r="L86" s="14"/>
      <c r="M86" s="13"/>
      <c r="N86" s="15"/>
      <c r="O86" s="15"/>
      <c r="P86" s="13"/>
      <c r="Q86" s="13"/>
    </row>
    <row r="87" spans="1:17" ht="21.75">
      <c r="A87" s="11"/>
      <c r="B87" s="18"/>
      <c r="C87" s="12"/>
      <c r="D87" s="13"/>
      <c r="E87" s="13"/>
      <c r="F87" s="11"/>
      <c r="G87" s="14"/>
      <c r="H87" s="14"/>
      <c r="I87" s="14"/>
      <c r="J87" s="14"/>
      <c r="K87" s="14"/>
      <c r="L87" s="14"/>
      <c r="M87" s="13"/>
      <c r="N87" s="15"/>
      <c r="O87" s="15"/>
      <c r="P87" s="13"/>
      <c r="Q87" s="13"/>
    </row>
    <row r="88" spans="1:17" ht="29.25">
      <c r="A88" s="21" t="s">
        <v>376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27.75">
      <c r="A89" s="22" t="s">
        <v>424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28.5" customHeight="1">
      <c r="A90" s="23" t="s">
        <v>0</v>
      </c>
      <c r="B90" s="23" t="s">
        <v>1</v>
      </c>
      <c r="C90" s="1" t="s">
        <v>2</v>
      </c>
      <c r="D90" s="2" t="s">
        <v>3</v>
      </c>
      <c r="E90" s="2" t="s">
        <v>4</v>
      </c>
      <c r="F90" s="3" t="s">
        <v>5</v>
      </c>
      <c r="G90" s="24" t="s">
        <v>6</v>
      </c>
      <c r="H90" s="25" t="s">
        <v>7</v>
      </c>
      <c r="I90" s="25"/>
      <c r="J90" s="25"/>
      <c r="K90" s="25"/>
      <c r="L90" s="25"/>
      <c r="M90" s="26" t="s">
        <v>8</v>
      </c>
      <c r="N90" s="27" t="s">
        <v>9</v>
      </c>
      <c r="O90" s="27" t="s">
        <v>10</v>
      </c>
      <c r="P90" s="26" t="s">
        <v>11</v>
      </c>
      <c r="Q90" s="26"/>
    </row>
    <row r="91" spans="1:17" ht="21.75">
      <c r="A91" s="23"/>
      <c r="B91" s="23"/>
      <c r="C91" s="1"/>
      <c r="D91" s="2"/>
      <c r="E91" s="2"/>
      <c r="F91" s="3"/>
      <c r="G91" s="24"/>
      <c r="H91" s="2">
        <v>0</v>
      </c>
      <c r="I91" s="2">
        <v>1</v>
      </c>
      <c r="J91" s="2">
        <v>2</v>
      </c>
      <c r="K91" s="2">
        <v>3</v>
      </c>
      <c r="L91" s="2">
        <v>4</v>
      </c>
      <c r="M91" s="26"/>
      <c r="N91" s="27"/>
      <c r="O91" s="27"/>
      <c r="P91" s="2" t="s">
        <v>12</v>
      </c>
      <c r="Q91" s="2" t="s">
        <v>13</v>
      </c>
    </row>
    <row r="92" spans="1:17" ht="21.75">
      <c r="A92" s="3" t="s">
        <v>52</v>
      </c>
      <c r="B92" s="9" t="s">
        <v>136</v>
      </c>
      <c r="C92" s="1"/>
      <c r="D92" s="2">
        <v>2</v>
      </c>
      <c r="E92" s="2"/>
      <c r="F92" s="3" t="s">
        <v>447</v>
      </c>
      <c r="G92" s="4">
        <f>SUM(H92:L92,P92:Q92)</f>
        <v>502</v>
      </c>
      <c r="H92" s="2">
        <v>59</v>
      </c>
      <c r="I92" s="4">
        <v>145</v>
      </c>
      <c r="J92" s="4">
        <v>198</v>
      </c>
      <c r="K92" s="4">
        <v>94</v>
      </c>
      <c r="L92" s="4">
        <v>6</v>
      </c>
      <c r="M92" s="2">
        <f>SUM(H92:L92)</f>
        <v>502</v>
      </c>
      <c r="N92" s="5">
        <f>(1*I92+2*J92+3*K92+4*L92)/M92</f>
        <v>1.6872509960159363</v>
      </c>
      <c r="O92" s="5">
        <f>SQRT((H92*0^2+I92*1^2+J92*2^2+K92*3^2+L92*4^2)/M92-N92^2)</f>
        <v>0.9466847230675299</v>
      </c>
      <c r="P92" s="2">
        <v>0</v>
      </c>
      <c r="Q92" s="2">
        <v>0</v>
      </c>
    </row>
    <row r="93" spans="1:17" ht="21.75">
      <c r="A93" s="3" t="s">
        <v>433</v>
      </c>
      <c r="B93" s="9" t="s">
        <v>434</v>
      </c>
      <c r="C93" s="1"/>
      <c r="D93" s="2">
        <v>3</v>
      </c>
      <c r="E93" s="2"/>
      <c r="F93" s="3" t="s">
        <v>447</v>
      </c>
      <c r="G93" s="4">
        <f>SUM(H93:L93,P93:Q93)</f>
        <v>444</v>
      </c>
      <c r="H93" s="4">
        <v>0</v>
      </c>
      <c r="I93" s="4">
        <v>8</v>
      </c>
      <c r="J93" s="4">
        <v>30</v>
      </c>
      <c r="K93" s="4">
        <v>53</v>
      </c>
      <c r="L93" s="4">
        <v>347</v>
      </c>
      <c r="M93" s="2">
        <f>SUM(H93:L93)</f>
        <v>438</v>
      </c>
      <c r="N93" s="5">
        <f>(1*I93+2*J93+3*K93+4*L93)/M93</f>
        <v>3.6872146118721463</v>
      </c>
      <c r="O93" s="5">
        <f>SQRT((H93*0^2+I93*1^2+J93*2^2+K93*3^2+L93*4^2)/M93-N93^2)</f>
        <v>0.6793570722141009</v>
      </c>
      <c r="P93" s="4">
        <v>3</v>
      </c>
      <c r="Q93" s="4">
        <v>3</v>
      </c>
    </row>
    <row r="94" spans="1:17" ht="21.75">
      <c r="A94" s="3" t="s">
        <v>208</v>
      </c>
      <c r="B94" s="3" t="s">
        <v>235</v>
      </c>
      <c r="C94" s="1">
        <v>1</v>
      </c>
      <c r="D94" s="2">
        <v>5</v>
      </c>
      <c r="E94" s="2" t="s">
        <v>23</v>
      </c>
      <c r="F94" s="3" t="s">
        <v>447</v>
      </c>
      <c r="G94" s="4">
        <f>SUM(H94:L94,P94:Q94)</f>
        <v>307</v>
      </c>
      <c r="H94" s="2">
        <v>6</v>
      </c>
      <c r="I94" s="2">
        <v>45</v>
      </c>
      <c r="J94" s="2">
        <v>90</v>
      </c>
      <c r="K94" s="2">
        <v>64</v>
      </c>
      <c r="L94" s="2">
        <v>94</v>
      </c>
      <c r="M94" s="2">
        <f>SUM(H94:L94)</f>
        <v>299</v>
      </c>
      <c r="N94" s="5">
        <f>(1*I94+2*J94+3*K94+4*L94)/M94</f>
        <v>2.652173913043478</v>
      </c>
      <c r="O94" s="5">
        <f>SQRT((H94*0^2+I94*1^2+J94*2^2+K94*3^2+L94*4^2)/M94-N94^2)</f>
        <v>1.1300488149939822</v>
      </c>
      <c r="P94" s="2">
        <v>7</v>
      </c>
      <c r="Q94" s="2">
        <v>1</v>
      </c>
    </row>
    <row r="95" spans="1:17" ht="21.75">
      <c r="A95" s="3" t="s">
        <v>258</v>
      </c>
      <c r="B95" s="3" t="s">
        <v>281</v>
      </c>
      <c r="C95" s="1">
        <v>1</v>
      </c>
      <c r="D95" s="2">
        <v>6</v>
      </c>
      <c r="E95" s="2" t="s">
        <v>23</v>
      </c>
      <c r="F95" s="3" t="s">
        <v>447</v>
      </c>
      <c r="G95" s="4">
        <f>SUM(H95:L95,P95:Q95)</f>
        <v>286</v>
      </c>
      <c r="H95" s="2">
        <v>9</v>
      </c>
      <c r="I95" s="2">
        <v>31</v>
      </c>
      <c r="J95" s="2">
        <v>101</v>
      </c>
      <c r="K95" s="2">
        <v>85</v>
      </c>
      <c r="L95" s="2">
        <v>60</v>
      </c>
      <c r="M95" s="2">
        <f>SUM(H95:L95)</f>
        <v>286</v>
      </c>
      <c r="N95" s="5">
        <f>(1*I95+2*J95+3*K95+4*L95)/M95</f>
        <v>2.5454545454545454</v>
      </c>
      <c r="O95" s="5">
        <f>SQRT((H95*0^2+I95*1^2+J95*2^2+K95*3^2+L95*4^2)/M95-N95^2)</f>
        <v>1.0359096048750327</v>
      </c>
      <c r="P95" s="2">
        <v>0</v>
      </c>
      <c r="Q95" s="2">
        <v>0</v>
      </c>
    </row>
    <row r="96" spans="1:17" ht="21.75">
      <c r="A96" s="3"/>
      <c r="B96" s="3"/>
      <c r="C96" s="1"/>
      <c r="D96" s="2"/>
      <c r="E96" s="2"/>
      <c r="F96" s="3"/>
      <c r="G96" s="4"/>
      <c r="H96" s="2"/>
      <c r="I96" s="2"/>
      <c r="J96" s="2"/>
      <c r="K96" s="2"/>
      <c r="L96" s="2"/>
      <c r="M96" s="2"/>
      <c r="N96" s="5"/>
      <c r="O96" s="5"/>
      <c r="P96" s="2"/>
      <c r="Q96" s="2"/>
    </row>
    <row r="97" spans="1:17" ht="21.75">
      <c r="A97" s="3"/>
      <c r="B97" s="3"/>
      <c r="C97" s="1"/>
      <c r="D97" s="2"/>
      <c r="E97" s="2"/>
      <c r="F97" s="3"/>
      <c r="G97" s="4"/>
      <c r="H97" s="2"/>
      <c r="I97" s="2"/>
      <c r="J97" s="2"/>
      <c r="K97" s="2"/>
      <c r="L97" s="2"/>
      <c r="M97" s="2"/>
      <c r="N97" s="5"/>
      <c r="O97" s="5"/>
      <c r="P97" s="2"/>
      <c r="Q97" s="2"/>
    </row>
    <row r="98" spans="1:17" ht="21.75">
      <c r="A98" s="3"/>
      <c r="B98" s="3"/>
      <c r="C98" s="1"/>
      <c r="D98" s="2"/>
      <c r="E98" s="2"/>
      <c r="F98" s="3"/>
      <c r="G98" s="4"/>
      <c r="H98" s="2"/>
      <c r="I98" s="2"/>
      <c r="J98" s="2"/>
      <c r="K98" s="2"/>
      <c r="L98" s="2"/>
      <c r="M98" s="2"/>
      <c r="N98" s="5"/>
      <c r="O98" s="5"/>
      <c r="P98" s="2"/>
      <c r="Q98" s="2"/>
    </row>
    <row r="99" spans="1:17" ht="21.75">
      <c r="A99" s="3"/>
      <c r="B99" s="3"/>
      <c r="C99" s="1"/>
      <c r="D99" s="2"/>
      <c r="E99" s="2"/>
      <c r="F99" s="3"/>
      <c r="G99" s="4"/>
      <c r="H99" s="2"/>
      <c r="I99" s="2"/>
      <c r="J99" s="2"/>
      <c r="K99" s="2"/>
      <c r="L99" s="2"/>
      <c r="M99" s="2"/>
      <c r="N99" s="5"/>
      <c r="O99" s="5"/>
      <c r="P99" s="2"/>
      <c r="Q99" s="2"/>
    </row>
    <row r="100" spans="1:17" ht="21.75">
      <c r="A100" s="3"/>
      <c r="B100" s="3"/>
      <c r="C100" s="1"/>
      <c r="D100" s="2"/>
      <c r="E100" s="2"/>
      <c r="F100" s="3"/>
      <c r="G100" s="4"/>
      <c r="H100" s="2"/>
      <c r="I100" s="2"/>
      <c r="J100" s="2"/>
      <c r="K100" s="2"/>
      <c r="L100" s="2"/>
      <c r="M100" s="2"/>
      <c r="N100" s="5"/>
      <c r="O100" s="5"/>
      <c r="P100" s="2"/>
      <c r="Q100" s="2"/>
    </row>
    <row r="101" spans="1:17" ht="21.75">
      <c r="A101" s="3"/>
      <c r="B101" s="3"/>
      <c r="C101" s="1"/>
      <c r="D101" s="2"/>
      <c r="E101" s="2"/>
      <c r="F101" s="3"/>
      <c r="G101" s="4"/>
      <c r="H101" s="2"/>
      <c r="I101" s="2"/>
      <c r="J101" s="2"/>
      <c r="K101" s="2"/>
      <c r="L101" s="2"/>
      <c r="M101" s="2"/>
      <c r="N101" s="5"/>
      <c r="O101" s="5"/>
      <c r="P101" s="2"/>
      <c r="Q101" s="2"/>
    </row>
    <row r="102" spans="1:17" ht="21.75">
      <c r="A102" s="3"/>
      <c r="B102" s="3"/>
      <c r="C102" s="1"/>
      <c r="D102" s="2"/>
      <c r="E102" s="2"/>
      <c r="F102" s="3"/>
      <c r="G102" s="4"/>
      <c r="H102" s="2"/>
      <c r="I102" s="2"/>
      <c r="J102" s="2"/>
      <c r="K102" s="2"/>
      <c r="L102" s="2"/>
      <c r="M102" s="2"/>
      <c r="N102" s="5"/>
      <c r="O102" s="5"/>
      <c r="P102" s="2"/>
      <c r="Q102" s="2"/>
    </row>
    <row r="103" spans="1:17" ht="21.75">
      <c r="A103" s="3"/>
      <c r="B103" s="3"/>
      <c r="C103" s="1"/>
      <c r="D103" s="2"/>
      <c r="E103" s="2"/>
      <c r="F103" s="3"/>
      <c r="G103" s="4"/>
      <c r="H103" s="2"/>
      <c r="I103" s="2"/>
      <c r="J103" s="2"/>
      <c r="K103" s="2"/>
      <c r="L103" s="2"/>
      <c r="M103" s="2"/>
      <c r="N103" s="5"/>
      <c r="O103" s="5"/>
      <c r="P103" s="2"/>
      <c r="Q103" s="2"/>
    </row>
    <row r="104" spans="1:17" ht="21.75">
      <c r="A104" s="3"/>
      <c r="B104" s="3"/>
      <c r="C104" s="1"/>
      <c r="D104" s="2"/>
      <c r="E104" s="2"/>
      <c r="F104" s="3"/>
      <c r="G104" s="4"/>
      <c r="H104" s="2"/>
      <c r="I104" s="2"/>
      <c r="J104" s="2"/>
      <c r="K104" s="2"/>
      <c r="L104" s="2"/>
      <c r="M104" s="2"/>
      <c r="N104" s="5"/>
      <c r="O104" s="5"/>
      <c r="P104" s="2"/>
      <c r="Q104" s="2"/>
    </row>
    <row r="105" spans="1:17" ht="21.75">
      <c r="A105" s="3"/>
      <c r="B105" s="3"/>
      <c r="C105" s="1"/>
      <c r="D105" s="2"/>
      <c r="E105" s="2"/>
      <c r="F105" s="3"/>
      <c r="G105" s="4"/>
      <c r="H105" s="2"/>
      <c r="I105" s="2"/>
      <c r="J105" s="2"/>
      <c r="K105" s="2"/>
      <c r="L105" s="2"/>
      <c r="M105" s="2"/>
      <c r="N105" s="5"/>
      <c r="O105" s="5"/>
      <c r="P105" s="2"/>
      <c r="Q105" s="2"/>
    </row>
    <row r="106" spans="1:17" ht="21.75">
      <c r="A106" s="3"/>
      <c r="B106" s="3"/>
      <c r="C106" s="1"/>
      <c r="D106" s="2"/>
      <c r="E106" s="2"/>
      <c r="F106" s="3"/>
      <c r="G106" s="4"/>
      <c r="H106" s="2"/>
      <c r="I106" s="2"/>
      <c r="J106" s="2"/>
      <c r="K106" s="2"/>
      <c r="L106" s="2"/>
      <c r="M106" s="2"/>
      <c r="N106" s="5"/>
      <c r="O106" s="5"/>
      <c r="P106" s="2"/>
      <c r="Q106" s="2"/>
    </row>
    <row r="107" spans="1:17" ht="21.75">
      <c r="A107" s="3"/>
      <c r="B107" s="3"/>
      <c r="C107" s="1"/>
      <c r="D107" s="2"/>
      <c r="E107" s="2"/>
      <c r="F107" s="3"/>
      <c r="G107" s="4"/>
      <c r="H107" s="2"/>
      <c r="I107" s="2"/>
      <c r="J107" s="2"/>
      <c r="K107" s="2"/>
      <c r="L107" s="2"/>
      <c r="M107" s="2"/>
      <c r="N107" s="5"/>
      <c r="O107" s="5"/>
      <c r="P107" s="2"/>
      <c r="Q107" s="2"/>
    </row>
    <row r="108" spans="1:17" ht="21.75">
      <c r="A108" s="3"/>
      <c r="B108" s="2" t="s">
        <v>31</v>
      </c>
      <c r="C108" s="1"/>
      <c r="D108" s="2"/>
      <c r="E108" s="2"/>
      <c r="F108" s="3"/>
      <c r="G108" s="4">
        <f>SUM(G92:G107)</f>
        <v>1539</v>
      </c>
      <c r="H108" s="4">
        <f aca="true" t="shared" si="14" ref="H108:M108">SUM(H92:H107)</f>
        <v>74</v>
      </c>
      <c r="I108" s="4">
        <f t="shared" si="14"/>
        <v>229</v>
      </c>
      <c r="J108" s="4">
        <f t="shared" si="14"/>
        <v>419</v>
      </c>
      <c r="K108" s="4">
        <f t="shared" si="14"/>
        <v>296</v>
      </c>
      <c r="L108" s="4">
        <f t="shared" si="14"/>
        <v>507</v>
      </c>
      <c r="M108" s="4">
        <f t="shared" si="14"/>
        <v>1525</v>
      </c>
      <c r="N108" s="5">
        <f>(1*I108+2*J108+3*K108+4*L108)/M108</f>
        <v>2.611803278688525</v>
      </c>
      <c r="O108" s="5">
        <f>SQRT((H108*0^2+I108*1^2+J108*2^2+K108*3^2+L108*4^2)/M108-N108^2)</f>
        <v>1.2222493483317736</v>
      </c>
      <c r="P108" s="4">
        <f>SUM(P92:P107)</f>
        <v>10</v>
      </c>
      <c r="Q108" s="4">
        <f>SUM(Q92:Q107)</f>
        <v>4</v>
      </c>
    </row>
    <row r="109" spans="1:17" ht="21.75">
      <c r="A109" s="3"/>
      <c r="B109" s="2" t="s">
        <v>32</v>
      </c>
      <c r="C109" s="3"/>
      <c r="D109" s="3"/>
      <c r="E109" s="3"/>
      <c r="F109" s="3"/>
      <c r="G109" s="5">
        <f>G108*100/$G$108</f>
        <v>100</v>
      </c>
      <c r="H109" s="5">
        <f aca="true" t="shared" si="15" ref="H109:M109">H108*100/$G$108</f>
        <v>4.808317089018844</v>
      </c>
      <c r="I109" s="19">
        <f t="shared" si="15"/>
        <v>14.87979207277453</v>
      </c>
      <c r="J109" s="19">
        <f t="shared" si="15"/>
        <v>27.22547108512021</v>
      </c>
      <c r="K109" s="19">
        <f t="shared" si="15"/>
        <v>19.233268356075374</v>
      </c>
      <c r="L109" s="19">
        <f t="shared" si="15"/>
        <v>32.94346978557505</v>
      </c>
      <c r="M109" s="5">
        <f t="shared" si="15"/>
        <v>99.090318388564</v>
      </c>
      <c r="N109" s="3"/>
      <c r="O109" s="3"/>
      <c r="P109" s="5">
        <f>P108*100/$G$108</f>
        <v>0.649772579597141</v>
      </c>
      <c r="Q109" s="5">
        <f>Q108*100/$G$108</f>
        <v>0.2599090318388564</v>
      </c>
    </row>
    <row r="110" spans="1:17" ht="21.75">
      <c r="A110" s="11"/>
      <c r="B110" s="11"/>
      <c r="C110" s="12"/>
      <c r="D110" s="13"/>
      <c r="E110" s="13"/>
      <c r="F110" s="11"/>
      <c r="G110" s="14"/>
      <c r="H110" s="13"/>
      <c r="I110" s="13"/>
      <c r="J110" s="13"/>
      <c r="K110" s="13"/>
      <c r="L110" s="13"/>
      <c r="M110" s="13"/>
      <c r="N110" s="15"/>
      <c r="O110" s="15"/>
      <c r="P110" s="13"/>
      <c r="Q110" s="13"/>
    </row>
    <row r="111" spans="1:17" ht="21.75">
      <c r="A111" s="11"/>
      <c r="B111" s="11"/>
      <c r="C111" s="12"/>
      <c r="D111" s="13"/>
      <c r="E111" s="13"/>
      <c r="F111" s="11"/>
      <c r="G111" s="14"/>
      <c r="H111" s="13"/>
      <c r="I111" s="13"/>
      <c r="J111" s="13"/>
      <c r="K111" s="13"/>
      <c r="L111" s="13"/>
      <c r="M111" s="13"/>
      <c r="N111" s="15"/>
      <c r="O111" s="15"/>
      <c r="P111" s="13"/>
      <c r="Q111" s="13"/>
    </row>
    <row r="112" spans="1:17" ht="29.25">
      <c r="A112" s="21" t="s">
        <v>377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27.75">
      <c r="A113" s="22" t="s">
        <v>424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28.5" customHeight="1">
      <c r="A114" s="23" t="s">
        <v>0</v>
      </c>
      <c r="B114" s="23" t="s">
        <v>1</v>
      </c>
      <c r="C114" s="1" t="s">
        <v>2</v>
      </c>
      <c r="D114" s="2" t="s">
        <v>3</v>
      </c>
      <c r="E114" s="2" t="s">
        <v>4</v>
      </c>
      <c r="F114" s="3" t="s">
        <v>5</v>
      </c>
      <c r="G114" s="24" t="s">
        <v>6</v>
      </c>
      <c r="H114" s="25" t="s">
        <v>7</v>
      </c>
      <c r="I114" s="25"/>
      <c r="J114" s="25"/>
      <c r="K114" s="25"/>
      <c r="L114" s="25"/>
      <c r="M114" s="26" t="s">
        <v>8</v>
      </c>
      <c r="N114" s="27" t="s">
        <v>9</v>
      </c>
      <c r="O114" s="27" t="s">
        <v>10</v>
      </c>
      <c r="P114" s="26" t="s">
        <v>11</v>
      </c>
      <c r="Q114" s="26"/>
    </row>
    <row r="115" spans="1:17" ht="21.75">
      <c r="A115" s="23"/>
      <c r="B115" s="23"/>
      <c r="C115" s="1"/>
      <c r="D115" s="2"/>
      <c r="E115" s="2"/>
      <c r="F115" s="3"/>
      <c r="G115" s="24"/>
      <c r="H115" s="2">
        <v>0</v>
      </c>
      <c r="I115" s="2">
        <v>1</v>
      </c>
      <c r="J115" s="2">
        <v>2</v>
      </c>
      <c r="K115" s="2">
        <v>3</v>
      </c>
      <c r="L115" s="2">
        <v>4</v>
      </c>
      <c r="M115" s="26"/>
      <c r="N115" s="27"/>
      <c r="O115" s="27"/>
      <c r="P115" s="2" t="s">
        <v>12</v>
      </c>
      <c r="Q115" s="2" t="s">
        <v>13</v>
      </c>
    </row>
    <row r="116" spans="1:17" ht="21.75">
      <c r="A116" s="3" t="s">
        <v>55</v>
      </c>
      <c r="B116" s="3" t="s">
        <v>56</v>
      </c>
      <c r="C116" s="1">
        <v>2</v>
      </c>
      <c r="D116" s="2">
        <v>2</v>
      </c>
      <c r="E116" s="2" t="s">
        <v>29</v>
      </c>
      <c r="F116" s="3" t="s">
        <v>299</v>
      </c>
      <c r="G116" s="4">
        <f aca="true" t="shared" si="16" ref="G116:G123">SUM(H116:L116,P116:Q116)</f>
        <v>37</v>
      </c>
      <c r="H116" s="2">
        <v>0</v>
      </c>
      <c r="I116" s="2">
        <v>6</v>
      </c>
      <c r="J116" s="2">
        <v>17</v>
      </c>
      <c r="K116" s="2">
        <v>12</v>
      </c>
      <c r="L116" s="2">
        <v>2</v>
      </c>
      <c r="M116" s="2">
        <f aca="true" t="shared" si="17" ref="M116:M123">SUM(H116:L116)</f>
        <v>37</v>
      </c>
      <c r="N116" s="5">
        <f aca="true" t="shared" si="18" ref="N116:N123">(1*I116+2*J116+3*K116+4*L116)/M116</f>
        <v>2.27027027027027</v>
      </c>
      <c r="O116" s="5">
        <f aca="true" t="shared" si="19" ref="O116:O123">SQRT((H116*0^2+I116*1^2+J116*2^2+K116*3^2+L116*4^2)/M116-N116^2)</f>
        <v>0.7935090949136868</v>
      </c>
      <c r="P116" s="2">
        <v>0</v>
      </c>
      <c r="Q116" s="2">
        <v>0</v>
      </c>
    </row>
    <row r="117" spans="1:17" ht="21.75">
      <c r="A117" s="3" t="s">
        <v>57</v>
      </c>
      <c r="B117" s="3" t="s">
        <v>54</v>
      </c>
      <c r="C117" s="1">
        <v>1</v>
      </c>
      <c r="D117" s="2">
        <v>2</v>
      </c>
      <c r="E117" s="2">
        <v>3</v>
      </c>
      <c r="F117" s="3" t="s">
        <v>299</v>
      </c>
      <c r="G117" s="4">
        <f t="shared" si="16"/>
        <v>504</v>
      </c>
      <c r="H117" s="2">
        <v>79</v>
      </c>
      <c r="I117" s="2">
        <v>141</v>
      </c>
      <c r="J117" s="2">
        <v>168</v>
      </c>
      <c r="K117" s="2">
        <v>109</v>
      </c>
      <c r="L117" s="2">
        <v>5</v>
      </c>
      <c r="M117" s="2">
        <f t="shared" si="17"/>
        <v>502</v>
      </c>
      <c r="N117" s="5">
        <f t="shared" si="18"/>
        <v>1.6414342629482073</v>
      </c>
      <c r="O117" s="5">
        <f t="shared" si="19"/>
        <v>1.0191963939807387</v>
      </c>
      <c r="P117" s="2">
        <v>0</v>
      </c>
      <c r="Q117" s="2">
        <v>2</v>
      </c>
    </row>
    <row r="118" spans="1:17" ht="21.75">
      <c r="A118" s="3" t="s">
        <v>386</v>
      </c>
      <c r="B118" s="3" t="s">
        <v>387</v>
      </c>
      <c r="C118" s="1"/>
      <c r="D118" s="2">
        <v>3</v>
      </c>
      <c r="E118" s="2"/>
      <c r="F118" s="3" t="s">
        <v>299</v>
      </c>
      <c r="G118" s="4">
        <f t="shared" si="16"/>
        <v>87</v>
      </c>
      <c r="H118" s="2">
        <v>0</v>
      </c>
      <c r="I118" s="2">
        <v>10</v>
      </c>
      <c r="J118" s="2">
        <v>24</v>
      </c>
      <c r="K118" s="2">
        <v>24</v>
      </c>
      <c r="L118" s="2">
        <v>8</v>
      </c>
      <c r="M118" s="2">
        <f t="shared" si="17"/>
        <v>66</v>
      </c>
      <c r="N118" s="5">
        <f t="shared" si="18"/>
        <v>2.4545454545454546</v>
      </c>
      <c r="O118" s="5">
        <f t="shared" si="19"/>
        <v>0.8907235428302466</v>
      </c>
      <c r="P118" s="2">
        <v>15</v>
      </c>
      <c r="Q118" s="2">
        <v>6</v>
      </c>
    </row>
    <row r="119" spans="1:17" ht="21.75">
      <c r="A119" s="3" t="s">
        <v>58</v>
      </c>
      <c r="B119" s="3" t="s">
        <v>54</v>
      </c>
      <c r="C119" s="1">
        <v>1</v>
      </c>
      <c r="D119" s="2">
        <v>3</v>
      </c>
      <c r="E119" s="2">
        <v>3</v>
      </c>
      <c r="F119" s="3" t="s">
        <v>299</v>
      </c>
      <c r="G119" s="4">
        <f t="shared" si="16"/>
        <v>444</v>
      </c>
      <c r="H119" s="2">
        <v>94</v>
      </c>
      <c r="I119" s="2">
        <v>148</v>
      </c>
      <c r="J119" s="2">
        <v>121</v>
      </c>
      <c r="K119" s="2">
        <v>67</v>
      </c>
      <c r="L119" s="2">
        <v>11</v>
      </c>
      <c r="M119" s="2">
        <f t="shared" si="17"/>
        <v>441</v>
      </c>
      <c r="N119" s="5">
        <f t="shared" si="18"/>
        <v>1.439909297052154</v>
      </c>
      <c r="O119" s="5">
        <f t="shared" si="19"/>
        <v>1.061229335027798</v>
      </c>
      <c r="P119" s="2">
        <v>2</v>
      </c>
      <c r="Q119" s="2">
        <v>1</v>
      </c>
    </row>
    <row r="120" spans="1:17" ht="21.75">
      <c r="A120" s="3" t="s">
        <v>209</v>
      </c>
      <c r="B120" s="3" t="s">
        <v>236</v>
      </c>
      <c r="C120" s="1">
        <v>1</v>
      </c>
      <c r="D120" s="2">
        <v>5</v>
      </c>
      <c r="E120" s="2">
        <v>2</v>
      </c>
      <c r="F120" s="3" t="s">
        <v>299</v>
      </c>
      <c r="G120" s="4">
        <f t="shared" si="16"/>
        <v>121</v>
      </c>
      <c r="H120" s="2">
        <v>0</v>
      </c>
      <c r="I120" s="2">
        <v>0</v>
      </c>
      <c r="J120" s="2">
        <v>8</v>
      </c>
      <c r="K120" s="2">
        <v>54</v>
      </c>
      <c r="L120" s="2">
        <v>59</v>
      </c>
      <c r="M120" s="2">
        <f t="shared" si="17"/>
        <v>121</v>
      </c>
      <c r="N120" s="5">
        <f t="shared" si="18"/>
        <v>3.4214876033057853</v>
      </c>
      <c r="O120" s="5">
        <f t="shared" si="19"/>
        <v>0.6132431887302182</v>
      </c>
      <c r="P120" s="2">
        <v>0</v>
      </c>
      <c r="Q120" s="2">
        <v>0</v>
      </c>
    </row>
    <row r="121" spans="1:17" ht="21.75">
      <c r="A121" s="3" t="s">
        <v>205</v>
      </c>
      <c r="B121" s="3" t="s">
        <v>54</v>
      </c>
      <c r="C121" s="1">
        <v>1</v>
      </c>
      <c r="D121" s="2">
        <v>5</v>
      </c>
      <c r="E121" s="2">
        <v>3</v>
      </c>
      <c r="F121" s="3" t="s">
        <v>299</v>
      </c>
      <c r="G121" s="4">
        <f t="shared" si="16"/>
        <v>310</v>
      </c>
      <c r="H121" s="2">
        <v>24</v>
      </c>
      <c r="I121" s="2">
        <v>65</v>
      </c>
      <c r="J121" s="2">
        <v>80</v>
      </c>
      <c r="K121" s="2">
        <v>124</v>
      </c>
      <c r="L121" s="2">
        <v>12</v>
      </c>
      <c r="M121" s="2">
        <f t="shared" si="17"/>
        <v>305</v>
      </c>
      <c r="N121" s="5">
        <f t="shared" si="18"/>
        <v>2.1147540983606556</v>
      </c>
      <c r="O121" s="5">
        <f t="shared" si="19"/>
        <v>1.0385734329347918</v>
      </c>
      <c r="P121" s="2">
        <v>2</v>
      </c>
      <c r="Q121" s="2">
        <v>3</v>
      </c>
    </row>
    <row r="122" spans="1:17" ht="21.75">
      <c r="A122" s="3" t="s">
        <v>260</v>
      </c>
      <c r="B122" s="3" t="s">
        <v>282</v>
      </c>
      <c r="C122" s="1">
        <v>1</v>
      </c>
      <c r="D122" s="2">
        <v>6</v>
      </c>
      <c r="E122" s="2">
        <v>2</v>
      </c>
      <c r="F122" s="3" t="s">
        <v>299</v>
      </c>
      <c r="G122" s="4">
        <f t="shared" si="16"/>
        <v>101</v>
      </c>
      <c r="H122" s="2">
        <v>0</v>
      </c>
      <c r="I122" s="2">
        <v>3</v>
      </c>
      <c r="J122" s="2">
        <v>4</v>
      </c>
      <c r="K122" s="2">
        <v>17</v>
      </c>
      <c r="L122" s="2">
        <v>77</v>
      </c>
      <c r="M122" s="2">
        <f t="shared" si="17"/>
        <v>101</v>
      </c>
      <c r="N122" s="5">
        <f t="shared" si="18"/>
        <v>3.6633663366336635</v>
      </c>
      <c r="O122" s="5">
        <f t="shared" si="19"/>
        <v>0.6933521346539233</v>
      </c>
      <c r="P122" s="2">
        <v>0</v>
      </c>
      <c r="Q122" s="2">
        <v>0</v>
      </c>
    </row>
    <row r="123" spans="1:17" ht="21.75">
      <c r="A123" s="3" t="s">
        <v>255</v>
      </c>
      <c r="B123" s="3" t="s">
        <v>54</v>
      </c>
      <c r="C123" s="1">
        <v>1</v>
      </c>
      <c r="D123" s="2">
        <v>6</v>
      </c>
      <c r="E123" s="2">
        <v>3</v>
      </c>
      <c r="F123" s="3" t="s">
        <v>299</v>
      </c>
      <c r="G123" s="4">
        <f t="shared" si="16"/>
        <v>287</v>
      </c>
      <c r="H123" s="2">
        <v>48</v>
      </c>
      <c r="I123" s="2">
        <v>67</v>
      </c>
      <c r="J123" s="2">
        <v>83</v>
      </c>
      <c r="K123" s="2">
        <v>71</v>
      </c>
      <c r="L123" s="2">
        <v>18</v>
      </c>
      <c r="M123" s="2">
        <f t="shared" si="17"/>
        <v>287</v>
      </c>
      <c r="N123" s="5">
        <f t="shared" si="18"/>
        <v>1.8048780487804879</v>
      </c>
      <c r="O123" s="5">
        <f t="shared" si="19"/>
        <v>1.167314991021613</v>
      </c>
      <c r="P123" s="2">
        <v>0</v>
      </c>
      <c r="Q123" s="2">
        <v>0</v>
      </c>
    </row>
    <row r="124" spans="1:17" ht="21.75">
      <c r="A124" s="3"/>
      <c r="B124" s="3"/>
      <c r="C124" s="1"/>
      <c r="D124" s="2"/>
      <c r="E124" s="2"/>
      <c r="F124" s="3"/>
      <c r="G124" s="4"/>
      <c r="H124" s="2"/>
      <c r="I124" s="2"/>
      <c r="J124" s="2"/>
      <c r="K124" s="2"/>
      <c r="L124" s="2"/>
      <c r="M124" s="2"/>
      <c r="N124" s="5"/>
      <c r="O124" s="5"/>
      <c r="P124" s="2"/>
      <c r="Q124" s="2"/>
    </row>
    <row r="125" spans="1:17" ht="21.75">
      <c r="A125" s="3"/>
      <c r="B125" s="3"/>
      <c r="C125" s="1"/>
      <c r="D125" s="2"/>
      <c r="E125" s="2"/>
      <c r="F125" s="3"/>
      <c r="G125" s="4"/>
      <c r="H125" s="2"/>
      <c r="I125" s="2"/>
      <c r="J125" s="2"/>
      <c r="K125" s="2"/>
      <c r="L125" s="2"/>
      <c r="M125" s="2"/>
      <c r="N125" s="5"/>
      <c r="O125" s="5"/>
      <c r="P125" s="2"/>
      <c r="Q125" s="2"/>
    </row>
    <row r="126" spans="1:17" ht="21.75">
      <c r="A126" s="3"/>
      <c r="B126" s="3"/>
      <c r="C126" s="1"/>
      <c r="D126" s="2"/>
      <c r="E126" s="2"/>
      <c r="F126" s="3"/>
      <c r="G126" s="4"/>
      <c r="H126" s="2"/>
      <c r="I126" s="2"/>
      <c r="J126" s="2"/>
      <c r="K126" s="2"/>
      <c r="L126" s="2"/>
      <c r="M126" s="2"/>
      <c r="N126" s="5"/>
      <c r="O126" s="5"/>
      <c r="P126" s="2"/>
      <c r="Q126" s="2"/>
    </row>
    <row r="127" spans="1:17" ht="21.75">
      <c r="A127" s="3"/>
      <c r="B127" s="3"/>
      <c r="C127" s="1"/>
      <c r="D127" s="2"/>
      <c r="E127" s="2"/>
      <c r="F127" s="3"/>
      <c r="G127" s="4"/>
      <c r="H127" s="2"/>
      <c r="I127" s="2"/>
      <c r="J127" s="2"/>
      <c r="K127" s="2"/>
      <c r="L127" s="2"/>
      <c r="M127" s="2"/>
      <c r="N127" s="5"/>
      <c r="O127" s="5"/>
      <c r="P127" s="2"/>
      <c r="Q127" s="2"/>
    </row>
    <row r="128" spans="1:17" ht="21.75">
      <c r="A128" s="3"/>
      <c r="B128" s="3"/>
      <c r="C128" s="1"/>
      <c r="D128" s="2"/>
      <c r="E128" s="2"/>
      <c r="F128" s="3"/>
      <c r="G128" s="4"/>
      <c r="H128" s="2"/>
      <c r="I128" s="2"/>
      <c r="J128" s="2"/>
      <c r="K128" s="2"/>
      <c r="L128" s="2"/>
      <c r="M128" s="2"/>
      <c r="N128" s="5"/>
      <c r="O128" s="5"/>
      <c r="P128" s="2"/>
      <c r="Q128" s="2"/>
    </row>
    <row r="129" spans="1:17" ht="21.75">
      <c r="A129" s="3"/>
      <c r="B129" s="3"/>
      <c r="C129" s="1"/>
      <c r="D129" s="2"/>
      <c r="E129" s="2"/>
      <c r="F129" s="3"/>
      <c r="G129" s="4"/>
      <c r="H129" s="2"/>
      <c r="I129" s="2"/>
      <c r="J129" s="2"/>
      <c r="K129" s="2"/>
      <c r="L129" s="2"/>
      <c r="M129" s="2"/>
      <c r="N129" s="5"/>
      <c r="O129" s="5"/>
      <c r="P129" s="2"/>
      <c r="Q129" s="2"/>
    </row>
    <row r="130" spans="1:17" ht="21.75">
      <c r="A130" s="3"/>
      <c r="B130" s="3"/>
      <c r="C130" s="1"/>
      <c r="D130" s="2"/>
      <c r="E130" s="2"/>
      <c r="F130" s="3"/>
      <c r="G130" s="4"/>
      <c r="H130" s="2"/>
      <c r="I130" s="2"/>
      <c r="J130" s="2"/>
      <c r="K130" s="2"/>
      <c r="L130" s="2"/>
      <c r="M130" s="2"/>
      <c r="N130" s="5"/>
      <c r="O130" s="5"/>
      <c r="P130" s="2"/>
      <c r="Q130" s="2"/>
    </row>
    <row r="131" spans="1:17" ht="21.75">
      <c r="A131" s="3"/>
      <c r="B131" s="3"/>
      <c r="C131" s="1"/>
      <c r="D131" s="2"/>
      <c r="E131" s="2"/>
      <c r="F131" s="3"/>
      <c r="G131" s="4"/>
      <c r="H131" s="2"/>
      <c r="I131" s="2"/>
      <c r="J131" s="2"/>
      <c r="K131" s="2"/>
      <c r="L131" s="2"/>
      <c r="M131" s="2"/>
      <c r="N131" s="5"/>
      <c r="O131" s="5"/>
      <c r="P131" s="2"/>
      <c r="Q131" s="2"/>
    </row>
    <row r="132" spans="1:17" ht="21.75">
      <c r="A132" s="3"/>
      <c r="B132" s="3"/>
      <c r="C132" s="1"/>
      <c r="D132" s="2"/>
      <c r="E132" s="2"/>
      <c r="F132" s="3"/>
      <c r="G132" s="4"/>
      <c r="H132" s="2"/>
      <c r="I132" s="2"/>
      <c r="J132" s="2"/>
      <c r="K132" s="2"/>
      <c r="L132" s="2"/>
      <c r="M132" s="2"/>
      <c r="N132" s="5"/>
      <c r="O132" s="5"/>
      <c r="P132" s="2"/>
      <c r="Q132" s="2"/>
    </row>
    <row r="133" spans="1:17" ht="21.75">
      <c r="A133" s="3"/>
      <c r="B133" s="3"/>
      <c r="C133" s="1"/>
      <c r="D133" s="2"/>
      <c r="E133" s="2"/>
      <c r="F133" s="3"/>
      <c r="G133" s="4"/>
      <c r="H133" s="2"/>
      <c r="I133" s="2"/>
      <c r="J133" s="2"/>
      <c r="K133" s="2"/>
      <c r="L133" s="2"/>
      <c r="M133" s="2"/>
      <c r="N133" s="5"/>
      <c r="O133" s="5"/>
      <c r="P133" s="2"/>
      <c r="Q133" s="2"/>
    </row>
    <row r="134" spans="1:17" ht="21.75">
      <c r="A134" s="3"/>
      <c r="B134" s="2" t="s">
        <v>31</v>
      </c>
      <c r="C134" s="1"/>
      <c r="D134" s="2"/>
      <c r="E134" s="2"/>
      <c r="F134" s="3"/>
      <c r="G134" s="4">
        <f>SUM(G116:G133)</f>
        <v>1891</v>
      </c>
      <c r="H134" s="4">
        <f aca="true" t="shared" si="20" ref="H134:M134">SUM(H116:H133)</f>
        <v>245</v>
      </c>
      <c r="I134" s="4">
        <f t="shared" si="20"/>
        <v>440</v>
      </c>
      <c r="J134" s="4">
        <f t="shared" si="20"/>
        <v>505</v>
      </c>
      <c r="K134" s="4">
        <f t="shared" si="20"/>
        <v>478</v>
      </c>
      <c r="L134" s="4">
        <f t="shared" si="20"/>
        <v>192</v>
      </c>
      <c r="M134" s="4">
        <f t="shared" si="20"/>
        <v>1860</v>
      </c>
      <c r="N134" s="5">
        <f>(1*I134+2*J134+3*K134+4*L134)/M134</f>
        <v>1.9634408602150537</v>
      </c>
      <c r="O134" s="5">
        <f>SQRT((H134*0^2+I134*1^2+J134*2^2+K134*3^2+L134*4^2)/M134-N134^2)</f>
        <v>1.1966606714651895</v>
      </c>
      <c r="P134" s="4">
        <f>SUM(P116:P133)</f>
        <v>19</v>
      </c>
      <c r="Q134" s="4">
        <f>SUM(Q116:Q133)</f>
        <v>12</v>
      </c>
    </row>
    <row r="135" spans="1:17" ht="21.75">
      <c r="A135" s="3"/>
      <c r="B135" s="2" t="s">
        <v>32</v>
      </c>
      <c r="C135" s="3"/>
      <c r="D135" s="3"/>
      <c r="E135" s="3"/>
      <c r="F135" s="3"/>
      <c r="G135" s="5">
        <f>G134*100/$G$134</f>
        <v>100</v>
      </c>
      <c r="H135" s="19">
        <f aca="true" t="shared" si="21" ref="H135:M135">H134*100/$G$134</f>
        <v>12.956107879428874</v>
      </c>
      <c r="I135" s="19">
        <f t="shared" si="21"/>
        <v>23.26811210999471</v>
      </c>
      <c r="J135" s="19">
        <f t="shared" si="21"/>
        <v>26.70544685351666</v>
      </c>
      <c r="K135" s="19">
        <f t="shared" si="21"/>
        <v>25.27763088313062</v>
      </c>
      <c r="L135" s="19">
        <f t="shared" si="21"/>
        <v>10.153358011634056</v>
      </c>
      <c r="M135" s="5">
        <f t="shared" si="21"/>
        <v>98.36065573770492</v>
      </c>
      <c r="N135" s="3"/>
      <c r="O135" s="3"/>
      <c r="P135" s="5">
        <f>P134*100/$G$134</f>
        <v>1.0047593865679534</v>
      </c>
      <c r="Q135" s="5">
        <f>Q134*100/$G$134</f>
        <v>0.6345848757271285</v>
      </c>
    </row>
    <row r="136" spans="1:17" ht="21.75">
      <c r="A136" s="11"/>
      <c r="B136" s="11"/>
      <c r="C136" s="12"/>
      <c r="D136" s="13"/>
      <c r="E136" s="13"/>
      <c r="F136" s="11"/>
      <c r="G136" s="14"/>
      <c r="H136" s="13"/>
      <c r="I136" s="13"/>
      <c r="J136" s="13"/>
      <c r="K136" s="13"/>
      <c r="L136" s="13"/>
      <c r="M136" s="13"/>
      <c r="N136" s="15"/>
      <c r="O136" s="15"/>
      <c r="P136" s="13"/>
      <c r="Q136" s="13"/>
    </row>
    <row r="137" spans="1:17" ht="21.75">
      <c r="A137" s="11"/>
      <c r="B137" s="11"/>
      <c r="C137" s="12"/>
      <c r="D137" s="13"/>
      <c r="E137" s="13"/>
      <c r="F137" s="11"/>
      <c r="G137" s="14"/>
      <c r="H137" s="13"/>
      <c r="I137" s="13"/>
      <c r="J137" s="13"/>
      <c r="K137" s="13"/>
      <c r="L137" s="13"/>
      <c r="M137" s="13"/>
      <c r="N137" s="15"/>
      <c r="O137" s="15"/>
      <c r="P137" s="13"/>
      <c r="Q137" s="13"/>
    </row>
    <row r="138" spans="1:17" ht="29.25">
      <c r="A138" s="21" t="s">
        <v>378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27.75">
      <c r="A139" s="22" t="s">
        <v>424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28.5" customHeight="1">
      <c r="A140" s="23" t="s">
        <v>0</v>
      </c>
      <c r="B140" s="23" t="s">
        <v>1</v>
      </c>
      <c r="C140" s="1" t="s">
        <v>2</v>
      </c>
      <c r="D140" s="2" t="s">
        <v>3</v>
      </c>
      <c r="E140" s="2" t="s">
        <v>4</v>
      </c>
      <c r="F140" s="3" t="s">
        <v>5</v>
      </c>
      <c r="G140" s="24" t="s">
        <v>6</v>
      </c>
      <c r="H140" s="25" t="s">
        <v>7</v>
      </c>
      <c r="I140" s="25"/>
      <c r="J140" s="25"/>
      <c r="K140" s="25"/>
      <c r="L140" s="25"/>
      <c r="M140" s="26" t="s">
        <v>8</v>
      </c>
      <c r="N140" s="27" t="s">
        <v>9</v>
      </c>
      <c r="O140" s="27" t="s">
        <v>10</v>
      </c>
      <c r="P140" s="26" t="s">
        <v>11</v>
      </c>
      <c r="Q140" s="26"/>
    </row>
    <row r="141" spans="1:17" ht="21.75">
      <c r="A141" s="23"/>
      <c r="B141" s="23"/>
      <c r="C141" s="1"/>
      <c r="D141" s="2"/>
      <c r="E141" s="2"/>
      <c r="F141" s="3"/>
      <c r="G141" s="24"/>
      <c r="H141" s="2">
        <v>0</v>
      </c>
      <c r="I141" s="2">
        <v>1</v>
      </c>
      <c r="J141" s="2">
        <v>2</v>
      </c>
      <c r="K141" s="2">
        <v>3</v>
      </c>
      <c r="L141" s="2">
        <v>4</v>
      </c>
      <c r="M141" s="26"/>
      <c r="N141" s="27"/>
      <c r="O141" s="27"/>
      <c r="P141" s="2" t="s">
        <v>12</v>
      </c>
      <c r="Q141" s="2" t="s">
        <v>13</v>
      </c>
    </row>
    <row r="142" spans="1:17" ht="21.75">
      <c r="A142" s="3" t="s">
        <v>62</v>
      </c>
      <c r="B142" s="3" t="s">
        <v>59</v>
      </c>
      <c r="C142" s="1">
        <v>1</v>
      </c>
      <c r="D142" s="2">
        <v>2</v>
      </c>
      <c r="E142" s="2">
        <v>2</v>
      </c>
      <c r="F142" s="3" t="s">
        <v>301</v>
      </c>
      <c r="G142" s="4">
        <f aca="true" t="shared" si="22" ref="G142:G151">SUM(H142:L142,P142:Q142)</f>
        <v>505</v>
      </c>
      <c r="H142" s="2">
        <v>7</v>
      </c>
      <c r="I142" s="2">
        <v>5</v>
      </c>
      <c r="J142" s="2">
        <v>49</v>
      </c>
      <c r="K142" s="2">
        <v>179</v>
      </c>
      <c r="L142" s="2">
        <v>260</v>
      </c>
      <c r="M142" s="2">
        <f aca="true" t="shared" si="23" ref="M142:M151">SUM(H142:L142)</f>
        <v>500</v>
      </c>
      <c r="N142" s="5">
        <f aca="true" t="shared" si="24" ref="N142:N151">(1*I142+2*J142+3*K142+4*L142)/M142</f>
        <v>3.36</v>
      </c>
      <c r="O142" s="5">
        <f aca="true" t="shared" si="25" ref="O142:O151">SQRT((H142*0^2+I142*1^2+J142*2^2+K142*3^2+L142*4^2)/M142-N142^2)</f>
        <v>0.8089499366462689</v>
      </c>
      <c r="P142" s="2">
        <v>5</v>
      </c>
      <c r="Q142" s="2">
        <v>0</v>
      </c>
    </row>
    <row r="143" spans="1:17" ht="21.75">
      <c r="A143" s="3" t="s">
        <v>68</v>
      </c>
      <c r="B143" s="3" t="s">
        <v>61</v>
      </c>
      <c r="C143" s="1">
        <v>1</v>
      </c>
      <c r="D143" s="2">
        <v>2</v>
      </c>
      <c r="E143" s="2">
        <v>2</v>
      </c>
      <c r="F143" s="3" t="s">
        <v>301</v>
      </c>
      <c r="G143" s="4">
        <f t="shared" si="22"/>
        <v>505</v>
      </c>
      <c r="H143" s="2">
        <v>0</v>
      </c>
      <c r="I143" s="2">
        <v>1</v>
      </c>
      <c r="J143" s="2">
        <v>50</v>
      </c>
      <c r="K143" s="2">
        <v>73</v>
      </c>
      <c r="L143" s="2">
        <v>381</v>
      </c>
      <c r="M143" s="2">
        <f t="shared" si="23"/>
        <v>505</v>
      </c>
      <c r="N143" s="5">
        <f t="shared" si="24"/>
        <v>3.6514851485148516</v>
      </c>
      <c r="O143" s="5">
        <f t="shared" si="25"/>
        <v>0.6610243867501724</v>
      </c>
      <c r="P143" s="2">
        <v>0</v>
      </c>
      <c r="Q143" s="2">
        <v>0</v>
      </c>
    </row>
    <row r="144" spans="1:17" ht="21.75">
      <c r="A144" s="3" t="s">
        <v>70</v>
      </c>
      <c r="B144" s="3" t="s">
        <v>133</v>
      </c>
      <c r="C144" s="1">
        <v>1</v>
      </c>
      <c r="D144" s="2">
        <v>2</v>
      </c>
      <c r="E144" s="2" t="s">
        <v>20</v>
      </c>
      <c r="F144" s="3" t="s">
        <v>301</v>
      </c>
      <c r="G144" s="4">
        <f t="shared" si="22"/>
        <v>505</v>
      </c>
      <c r="H144" s="2">
        <v>0</v>
      </c>
      <c r="I144" s="2">
        <v>0</v>
      </c>
      <c r="J144" s="2">
        <v>5</v>
      </c>
      <c r="K144" s="2">
        <v>149</v>
      </c>
      <c r="L144" s="2">
        <v>349</v>
      </c>
      <c r="M144" s="2">
        <f t="shared" si="23"/>
        <v>503</v>
      </c>
      <c r="N144" s="5">
        <f t="shared" si="24"/>
        <v>3.68389662027833</v>
      </c>
      <c r="O144" s="5">
        <f t="shared" si="25"/>
        <v>0.4858628909023339</v>
      </c>
      <c r="P144" s="2">
        <v>2</v>
      </c>
      <c r="Q144" s="2">
        <v>0</v>
      </c>
    </row>
    <row r="145" spans="1:17" ht="21.75">
      <c r="A145" s="3" t="s">
        <v>71</v>
      </c>
      <c r="B145" s="3" t="s">
        <v>59</v>
      </c>
      <c r="C145" s="1">
        <v>1</v>
      </c>
      <c r="D145" s="2">
        <v>3</v>
      </c>
      <c r="E145" s="2">
        <v>2</v>
      </c>
      <c r="F145" s="3" t="s">
        <v>301</v>
      </c>
      <c r="G145" s="4">
        <f t="shared" si="22"/>
        <v>445</v>
      </c>
      <c r="H145" s="2">
        <v>0</v>
      </c>
      <c r="I145" s="2">
        <v>9</v>
      </c>
      <c r="J145" s="2">
        <v>35</v>
      </c>
      <c r="K145" s="2">
        <v>138</v>
      </c>
      <c r="L145" s="2">
        <v>259</v>
      </c>
      <c r="M145" s="2">
        <f t="shared" si="23"/>
        <v>441</v>
      </c>
      <c r="N145" s="5">
        <f t="shared" si="24"/>
        <v>3.4671201814058956</v>
      </c>
      <c r="O145" s="5">
        <f t="shared" si="25"/>
        <v>0.7280783308485536</v>
      </c>
      <c r="P145" s="2">
        <v>4</v>
      </c>
      <c r="Q145" s="2">
        <v>0</v>
      </c>
    </row>
    <row r="146" spans="1:17" ht="21.75">
      <c r="A146" s="3" t="s">
        <v>77</v>
      </c>
      <c r="B146" s="3" t="s">
        <v>61</v>
      </c>
      <c r="C146" s="1">
        <v>1</v>
      </c>
      <c r="D146" s="2">
        <v>3</v>
      </c>
      <c r="E146" s="2">
        <v>2</v>
      </c>
      <c r="F146" s="3" t="s">
        <v>301</v>
      </c>
      <c r="G146" s="4">
        <f t="shared" si="22"/>
        <v>445</v>
      </c>
      <c r="H146" s="2">
        <v>0</v>
      </c>
      <c r="I146" s="2">
        <v>2</v>
      </c>
      <c r="J146" s="2">
        <v>22</v>
      </c>
      <c r="K146" s="2">
        <v>122</v>
      </c>
      <c r="L146" s="2">
        <v>296</v>
      </c>
      <c r="M146" s="2">
        <f t="shared" si="23"/>
        <v>442</v>
      </c>
      <c r="N146" s="5">
        <f t="shared" si="24"/>
        <v>3.6108597285067874</v>
      </c>
      <c r="O146" s="5">
        <f t="shared" si="25"/>
        <v>0.6036612901077781</v>
      </c>
      <c r="P146" s="2">
        <v>3</v>
      </c>
      <c r="Q146" s="2">
        <v>0</v>
      </c>
    </row>
    <row r="147" spans="1:17" ht="21.75">
      <c r="A147" s="3" t="s">
        <v>80</v>
      </c>
      <c r="B147" s="3" t="s">
        <v>81</v>
      </c>
      <c r="C147" s="1">
        <v>1</v>
      </c>
      <c r="D147" s="2">
        <v>3</v>
      </c>
      <c r="E147" s="2" t="s">
        <v>20</v>
      </c>
      <c r="F147" s="3" t="s">
        <v>301</v>
      </c>
      <c r="G147" s="4">
        <f t="shared" si="22"/>
        <v>444</v>
      </c>
      <c r="H147" s="2">
        <v>0</v>
      </c>
      <c r="I147" s="2">
        <v>0</v>
      </c>
      <c r="J147" s="2">
        <v>35</v>
      </c>
      <c r="K147" s="2">
        <v>182</v>
      </c>
      <c r="L147" s="2">
        <v>225</v>
      </c>
      <c r="M147" s="2">
        <f t="shared" si="23"/>
        <v>442</v>
      </c>
      <c r="N147" s="5">
        <f t="shared" si="24"/>
        <v>3.429864253393665</v>
      </c>
      <c r="O147" s="5">
        <f t="shared" si="25"/>
        <v>0.635178728998346</v>
      </c>
      <c r="P147" s="2">
        <v>2</v>
      </c>
      <c r="Q147" s="2">
        <v>0</v>
      </c>
    </row>
    <row r="148" spans="1:17" ht="21.75">
      <c r="A148" s="3" t="s">
        <v>68</v>
      </c>
      <c r="B148" s="3" t="s">
        <v>61</v>
      </c>
      <c r="C148" s="1">
        <v>2</v>
      </c>
      <c r="D148" s="2">
        <v>5</v>
      </c>
      <c r="E148" s="2" t="s">
        <v>23</v>
      </c>
      <c r="F148" s="3" t="s">
        <v>301</v>
      </c>
      <c r="G148" s="4">
        <f t="shared" si="22"/>
        <v>307</v>
      </c>
      <c r="H148" s="2">
        <v>6</v>
      </c>
      <c r="I148" s="2">
        <v>7</v>
      </c>
      <c r="J148" s="2">
        <v>48</v>
      </c>
      <c r="K148" s="2">
        <v>105</v>
      </c>
      <c r="L148" s="2">
        <v>141</v>
      </c>
      <c r="M148" s="2">
        <f t="shared" si="23"/>
        <v>307</v>
      </c>
      <c r="N148" s="5">
        <f t="shared" si="24"/>
        <v>3.198697068403909</v>
      </c>
      <c r="O148" s="5">
        <f t="shared" si="25"/>
        <v>0.9182895139113171</v>
      </c>
      <c r="P148" s="2">
        <v>0</v>
      </c>
      <c r="Q148" s="2">
        <v>0</v>
      </c>
    </row>
    <row r="149" spans="1:17" ht="21.75">
      <c r="A149" s="3" t="s">
        <v>207</v>
      </c>
      <c r="B149" s="3" t="s">
        <v>59</v>
      </c>
      <c r="C149" s="1">
        <v>1</v>
      </c>
      <c r="D149" s="2">
        <v>5</v>
      </c>
      <c r="E149" s="2" t="s">
        <v>20</v>
      </c>
      <c r="F149" s="3" t="s">
        <v>301</v>
      </c>
      <c r="G149" s="4">
        <f t="shared" si="22"/>
        <v>308</v>
      </c>
      <c r="H149" s="2">
        <v>15</v>
      </c>
      <c r="I149" s="2">
        <v>26</v>
      </c>
      <c r="J149" s="2">
        <v>93</v>
      </c>
      <c r="K149" s="2">
        <v>149</v>
      </c>
      <c r="L149" s="2">
        <v>24</v>
      </c>
      <c r="M149" s="2">
        <f t="shared" si="23"/>
        <v>307</v>
      </c>
      <c r="N149" s="5">
        <f t="shared" si="24"/>
        <v>2.45928338762215</v>
      </c>
      <c r="O149" s="5">
        <f t="shared" si="25"/>
        <v>0.9312543506581824</v>
      </c>
      <c r="P149" s="2">
        <v>1</v>
      </c>
      <c r="Q149" s="2">
        <v>0</v>
      </c>
    </row>
    <row r="150" spans="1:17" ht="21.75">
      <c r="A150" s="3" t="s">
        <v>77</v>
      </c>
      <c r="B150" s="3" t="s">
        <v>61</v>
      </c>
      <c r="C150" s="1">
        <v>2</v>
      </c>
      <c r="D150" s="2">
        <v>6</v>
      </c>
      <c r="E150" s="2" t="s">
        <v>23</v>
      </c>
      <c r="F150" s="3" t="s">
        <v>301</v>
      </c>
      <c r="G150" s="4">
        <f t="shared" si="22"/>
        <v>286</v>
      </c>
      <c r="H150" s="2">
        <v>1</v>
      </c>
      <c r="I150" s="2">
        <v>3</v>
      </c>
      <c r="J150" s="2">
        <v>26</v>
      </c>
      <c r="K150" s="2">
        <v>134</v>
      </c>
      <c r="L150" s="2">
        <v>119</v>
      </c>
      <c r="M150" s="2">
        <f t="shared" si="23"/>
        <v>283</v>
      </c>
      <c r="N150" s="5">
        <f t="shared" si="24"/>
        <v>3.2968197879858656</v>
      </c>
      <c r="O150" s="5">
        <f t="shared" si="25"/>
        <v>0.7060243987445275</v>
      </c>
      <c r="P150" s="2">
        <v>0</v>
      </c>
      <c r="Q150" s="2">
        <v>3</v>
      </c>
    </row>
    <row r="151" spans="1:17" ht="21.75">
      <c r="A151" s="3" t="s">
        <v>257</v>
      </c>
      <c r="B151" s="3" t="s">
        <v>59</v>
      </c>
      <c r="C151" s="1">
        <v>1</v>
      </c>
      <c r="D151" s="2">
        <v>6</v>
      </c>
      <c r="E151" s="2" t="s">
        <v>20</v>
      </c>
      <c r="F151" s="3" t="s">
        <v>301</v>
      </c>
      <c r="G151" s="4">
        <f t="shared" si="22"/>
        <v>287</v>
      </c>
      <c r="H151" s="2">
        <v>10</v>
      </c>
      <c r="I151" s="2">
        <v>43</v>
      </c>
      <c r="J151" s="2">
        <v>92</v>
      </c>
      <c r="K151" s="2">
        <v>97</v>
      </c>
      <c r="L151" s="2">
        <v>44</v>
      </c>
      <c r="M151" s="2">
        <f t="shared" si="23"/>
        <v>286</v>
      </c>
      <c r="N151" s="5">
        <f t="shared" si="24"/>
        <v>2.4265734265734267</v>
      </c>
      <c r="O151" s="5">
        <f t="shared" si="25"/>
        <v>1.0309172403722084</v>
      </c>
      <c r="P151" s="2">
        <v>1</v>
      </c>
      <c r="Q151" s="2">
        <v>0</v>
      </c>
    </row>
    <row r="152" spans="1:17" ht="21.75">
      <c r="A152" s="3"/>
      <c r="B152" s="3"/>
      <c r="C152" s="1"/>
      <c r="D152" s="2"/>
      <c r="E152" s="2"/>
      <c r="F152" s="3"/>
      <c r="G152" s="4"/>
      <c r="H152" s="2"/>
      <c r="I152" s="2"/>
      <c r="J152" s="2"/>
      <c r="K152" s="2"/>
      <c r="L152" s="2"/>
      <c r="M152" s="2"/>
      <c r="N152" s="5"/>
      <c r="O152" s="5"/>
      <c r="P152" s="2"/>
      <c r="Q152" s="2"/>
    </row>
    <row r="153" spans="1:17" ht="21.75">
      <c r="A153" s="3"/>
      <c r="B153" s="3"/>
      <c r="C153" s="1"/>
      <c r="D153" s="2"/>
      <c r="E153" s="2"/>
      <c r="F153" s="3"/>
      <c r="G153" s="4"/>
      <c r="H153" s="2"/>
      <c r="I153" s="2"/>
      <c r="J153" s="2"/>
      <c r="K153" s="2"/>
      <c r="L153" s="2"/>
      <c r="M153" s="2"/>
      <c r="N153" s="5"/>
      <c r="O153" s="5"/>
      <c r="P153" s="2"/>
      <c r="Q153" s="2"/>
    </row>
    <row r="154" spans="1:17" ht="21.75">
      <c r="A154" s="3"/>
      <c r="B154" s="3"/>
      <c r="C154" s="1"/>
      <c r="D154" s="2"/>
      <c r="E154" s="2"/>
      <c r="F154" s="3"/>
      <c r="G154" s="4"/>
      <c r="H154" s="2"/>
      <c r="I154" s="2"/>
      <c r="J154" s="2"/>
      <c r="K154" s="2"/>
      <c r="L154" s="2"/>
      <c r="M154" s="2"/>
      <c r="N154" s="5"/>
      <c r="O154" s="5"/>
      <c r="P154" s="2"/>
      <c r="Q154" s="2"/>
    </row>
    <row r="155" spans="1:17" ht="21.75">
      <c r="A155" s="3"/>
      <c r="B155" s="3"/>
      <c r="C155" s="1"/>
      <c r="D155" s="2"/>
      <c r="E155" s="2"/>
      <c r="F155" s="3"/>
      <c r="G155" s="4"/>
      <c r="H155" s="2"/>
      <c r="I155" s="2"/>
      <c r="J155" s="2"/>
      <c r="K155" s="2"/>
      <c r="L155" s="2"/>
      <c r="M155" s="2"/>
      <c r="N155" s="5"/>
      <c r="O155" s="5"/>
      <c r="P155" s="2"/>
      <c r="Q155" s="2"/>
    </row>
    <row r="156" spans="1:17" ht="21.75">
      <c r="A156" s="3"/>
      <c r="B156" s="3"/>
      <c r="C156" s="1"/>
      <c r="D156" s="2"/>
      <c r="E156" s="2"/>
      <c r="F156" s="3"/>
      <c r="G156" s="4"/>
      <c r="H156" s="2"/>
      <c r="I156" s="2"/>
      <c r="J156" s="2"/>
      <c r="K156" s="2"/>
      <c r="L156" s="2"/>
      <c r="M156" s="2"/>
      <c r="N156" s="5"/>
      <c r="O156" s="5"/>
      <c r="P156" s="2"/>
      <c r="Q156" s="2"/>
    </row>
    <row r="157" spans="1:17" ht="21.75">
      <c r="A157" s="3"/>
      <c r="B157" s="3"/>
      <c r="C157" s="1"/>
      <c r="D157" s="2"/>
      <c r="E157" s="2"/>
      <c r="F157" s="3"/>
      <c r="G157" s="4"/>
      <c r="H157" s="2"/>
      <c r="I157" s="2"/>
      <c r="J157" s="2"/>
      <c r="K157" s="2"/>
      <c r="L157" s="2"/>
      <c r="M157" s="2"/>
      <c r="N157" s="5"/>
      <c r="O157" s="5"/>
      <c r="P157" s="2"/>
      <c r="Q157" s="2"/>
    </row>
    <row r="158" spans="1:17" ht="21.75">
      <c r="A158" s="3"/>
      <c r="B158" s="3"/>
      <c r="C158" s="1"/>
      <c r="D158" s="2"/>
      <c r="E158" s="2"/>
      <c r="F158" s="3"/>
      <c r="G158" s="4"/>
      <c r="H158" s="2"/>
      <c r="I158" s="2"/>
      <c r="J158" s="2"/>
      <c r="K158" s="2"/>
      <c r="L158" s="2"/>
      <c r="M158" s="2"/>
      <c r="N158" s="5"/>
      <c r="O158" s="5"/>
      <c r="P158" s="2"/>
      <c r="Q158" s="2"/>
    </row>
    <row r="159" spans="1:17" ht="21.75">
      <c r="A159" s="3"/>
      <c r="B159" s="3"/>
      <c r="C159" s="1"/>
      <c r="D159" s="2"/>
      <c r="E159" s="2"/>
      <c r="F159" s="3"/>
      <c r="G159" s="4"/>
      <c r="H159" s="2"/>
      <c r="I159" s="2"/>
      <c r="J159" s="2"/>
      <c r="K159" s="2"/>
      <c r="L159" s="2"/>
      <c r="M159" s="2"/>
      <c r="N159" s="5"/>
      <c r="O159" s="5"/>
      <c r="P159" s="2"/>
      <c r="Q159" s="2"/>
    </row>
    <row r="160" spans="1:17" ht="21.75">
      <c r="A160" s="3"/>
      <c r="B160" s="2" t="s">
        <v>31</v>
      </c>
      <c r="C160" s="1"/>
      <c r="D160" s="2"/>
      <c r="E160" s="2"/>
      <c r="F160" s="3"/>
      <c r="G160" s="4">
        <f>SUM(G142:G159)</f>
        <v>4037</v>
      </c>
      <c r="H160" s="4">
        <f aca="true" t="shared" si="26" ref="H160:M160">SUM(H142:H159)</f>
        <v>39</v>
      </c>
      <c r="I160" s="4">
        <f t="shared" si="26"/>
        <v>96</v>
      </c>
      <c r="J160" s="4">
        <f t="shared" si="26"/>
        <v>455</v>
      </c>
      <c r="K160" s="4">
        <f t="shared" si="26"/>
        <v>1328</v>
      </c>
      <c r="L160" s="4">
        <f t="shared" si="26"/>
        <v>2098</v>
      </c>
      <c r="M160" s="4">
        <f t="shared" si="26"/>
        <v>4016</v>
      </c>
      <c r="N160" s="5">
        <f>(1*I160+2*J160+3*K160+4*L160)/M160</f>
        <v>3.3321713147410357</v>
      </c>
      <c r="O160" s="5">
        <f>SQRT((H160*0^2+I160*1^2+J160*2^2+K160*3^2+L160*4^2)/M160-N160^2)</f>
        <v>0.8416574821534034</v>
      </c>
      <c r="P160" s="4">
        <f>SUM(P142:P159)</f>
        <v>18</v>
      </c>
      <c r="Q160" s="4">
        <f>SUM(Q142:Q159)</f>
        <v>3</v>
      </c>
    </row>
    <row r="161" spans="1:17" ht="21.75">
      <c r="A161" s="3"/>
      <c r="B161" s="2" t="s">
        <v>32</v>
      </c>
      <c r="C161" s="3"/>
      <c r="D161" s="3"/>
      <c r="E161" s="3"/>
      <c r="F161" s="3"/>
      <c r="G161" s="5">
        <f>G160*100/$G$160</f>
        <v>100</v>
      </c>
      <c r="H161" s="5">
        <f aca="true" t="shared" si="27" ref="H161:M161">H160*100/$G$160</f>
        <v>0.9660639088432004</v>
      </c>
      <c r="I161" s="5">
        <f t="shared" si="27"/>
        <v>2.378003467921724</v>
      </c>
      <c r="J161" s="19">
        <f t="shared" si="27"/>
        <v>11.27074560317067</v>
      </c>
      <c r="K161" s="19">
        <f t="shared" si="27"/>
        <v>32.89571463958385</v>
      </c>
      <c r="L161" s="19">
        <f t="shared" si="27"/>
        <v>51.969284121872676</v>
      </c>
      <c r="M161" s="5">
        <f t="shared" si="27"/>
        <v>99.47981174139213</v>
      </c>
      <c r="N161" s="3"/>
      <c r="O161" s="3"/>
      <c r="P161" s="5">
        <f>P160*100/$G$160</f>
        <v>0.4458756502353233</v>
      </c>
      <c r="Q161" s="5">
        <f>Q160*100/$G$160</f>
        <v>0.07431260837255388</v>
      </c>
    </row>
    <row r="162" spans="1:17" ht="21.75">
      <c r="A162" s="11"/>
      <c r="B162" s="11"/>
      <c r="C162" s="12"/>
      <c r="D162" s="13"/>
      <c r="E162" s="13"/>
      <c r="F162" s="11"/>
      <c r="G162" s="14"/>
      <c r="H162" s="13"/>
      <c r="I162" s="13"/>
      <c r="J162" s="13"/>
      <c r="K162" s="13"/>
      <c r="L162" s="13"/>
      <c r="M162" s="13"/>
      <c r="N162" s="15"/>
      <c r="O162" s="15"/>
      <c r="P162" s="13"/>
      <c r="Q162" s="13"/>
    </row>
    <row r="163" spans="1:17" ht="21.75">
      <c r="A163" s="11"/>
      <c r="B163" s="11"/>
      <c r="C163" s="12"/>
      <c r="D163" s="13"/>
      <c r="E163" s="13"/>
      <c r="F163" s="11"/>
      <c r="G163" s="14"/>
      <c r="H163" s="13"/>
      <c r="I163" s="13"/>
      <c r="J163" s="13"/>
      <c r="K163" s="13"/>
      <c r="L163" s="13"/>
      <c r="M163" s="13"/>
      <c r="N163" s="15"/>
      <c r="O163" s="15"/>
      <c r="P163" s="13"/>
      <c r="Q163" s="13"/>
    </row>
    <row r="164" spans="1:17" ht="29.25">
      <c r="A164" s="21" t="s">
        <v>379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27.75">
      <c r="A165" s="22" t="s">
        <v>424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28.5" customHeight="1">
      <c r="A166" s="23" t="s">
        <v>0</v>
      </c>
      <c r="B166" s="23" t="s">
        <v>1</v>
      </c>
      <c r="C166" s="1" t="s">
        <v>2</v>
      </c>
      <c r="D166" s="2" t="s">
        <v>3</v>
      </c>
      <c r="E166" s="2" t="s">
        <v>4</v>
      </c>
      <c r="F166" s="3" t="s">
        <v>5</v>
      </c>
      <c r="G166" s="24" t="s">
        <v>6</v>
      </c>
      <c r="H166" s="25" t="s">
        <v>7</v>
      </c>
      <c r="I166" s="25"/>
      <c r="J166" s="25"/>
      <c r="K166" s="25"/>
      <c r="L166" s="25"/>
      <c r="M166" s="26" t="s">
        <v>8</v>
      </c>
      <c r="N166" s="27" t="s">
        <v>9</v>
      </c>
      <c r="O166" s="27" t="s">
        <v>10</v>
      </c>
      <c r="P166" s="26" t="s">
        <v>11</v>
      </c>
      <c r="Q166" s="26"/>
    </row>
    <row r="167" spans="1:17" ht="21.75">
      <c r="A167" s="23"/>
      <c r="B167" s="23"/>
      <c r="C167" s="1"/>
      <c r="D167" s="2"/>
      <c r="E167" s="2"/>
      <c r="F167" s="3"/>
      <c r="G167" s="24"/>
      <c r="H167" s="2">
        <v>0</v>
      </c>
      <c r="I167" s="2">
        <v>1</v>
      </c>
      <c r="J167" s="2">
        <v>2</v>
      </c>
      <c r="K167" s="2">
        <v>3</v>
      </c>
      <c r="L167" s="2">
        <v>4</v>
      </c>
      <c r="M167" s="26"/>
      <c r="N167" s="27"/>
      <c r="O167" s="27"/>
      <c r="P167" s="2" t="s">
        <v>12</v>
      </c>
      <c r="Q167" s="2" t="s">
        <v>13</v>
      </c>
    </row>
    <row r="168" spans="1:17" ht="21.75">
      <c r="A168" s="3" t="s">
        <v>85</v>
      </c>
      <c r="B168" s="3" t="s">
        <v>135</v>
      </c>
      <c r="C168" s="1">
        <v>1</v>
      </c>
      <c r="D168" s="2">
        <v>2</v>
      </c>
      <c r="E168" s="2" t="s">
        <v>29</v>
      </c>
      <c r="F168" s="3" t="s">
        <v>302</v>
      </c>
      <c r="G168" s="4">
        <f>SUM(H168:L168,P168:Q168)</f>
        <v>207</v>
      </c>
      <c r="H168" s="2">
        <v>14</v>
      </c>
      <c r="I168" s="2">
        <v>30</v>
      </c>
      <c r="J168" s="2">
        <v>37</v>
      </c>
      <c r="K168" s="2">
        <v>48</v>
      </c>
      <c r="L168" s="2">
        <v>78</v>
      </c>
      <c r="M168" s="2">
        <f aca="true" t="shared" si="28" ref="M168:M178">SUM(H168:L168)</f>
        <v>207</v>
      </c>
      <c r="N168" s="5">
        <f aca="true" t="shared" si="29" ref="N168:N178">(1*I168+2*J168+3*K168+4*L168)/M168</f>
        <v>2.7053140096618358</v>
      </c>
      <c r="O168" s="5">
        <f aca="true" t="shared" si="30" ref="O168:O178">SQRT((H168*0^2+I168*1^2+J168*2^2+K168*3^2+L168*4^2)/M168-N168^2)</f>
        <v>1.2872923210193639</v>
      </c>
      <c r="P168" s="2">
        <v>0</v>
      </c>
      <c r="Q168" s="2">
        <v>0</v>
      </c>
    </row>
    <row r="169" spans="1:17" ht="21.75">
      <c r="A169" s="3" t="s">
        <v>86</v>
      </c>
      <c r="B169" s="3" t="s">
        <v>84</v>
      </c>
      <c r="C169" s="1">
        <v>1</v>
      </c>
      <c r="D169" s="2">
        <v>2</v>
      </c>
      <c r="E169" s="2" t="s">
        <v>23</v>
      </c>
      <c r="F169" s="3" t="s">
        <v>302</v>
      </c>
      <c r="G169" s="4">
        <f>SUM(H169:L169,P169:Q169)</f>
        <v>505</v>
      </c>
      <c r="H169" s="2">
        <v>30</v>
      </c>
      <c r="I169" s="2">
        <v>236</v>
      </c>
      <c r="J169" s="2">
        <v>125</v>
      </c>
      <c r="K169" s="2">
        <v>64</v>
      </c>
      <c r="L169" s="2">
        <v>28</v>
      </c>
      <c r="M169" s="2">
        <f t="shared" si="28"/>
        <v>483</v>
      </c>
      <c r="N169" s="5">
        <f t="shared" si="29"/>
        <v>1.6356107660455486</v>
      </c>
      <c r="O169" s="5">
        <f t="shared" si="30"/>
        <v>0.9842102222291778</v>
      </c>
      <c r="P169" s="2">
        <v>22</v>
      </c>
      <c r="Q169" s="2">
        <v>0</v>
      </c>
    </row>
    <row r="170" spans="1:17" ht="21.75">
      <c r="A170" s="3" t="s">
        <v>88</v>
      </c>
      <c r="B170" s="3" t="s">
        <v>84</v>
      </c>
      <c r="C170" s="1">
        <v>1</v>
      </c>
      <c r="D170" s="2">
        <v>3</v>
      </c>
      <c r="E170" s="2" t="s">
        <v>23</v>
      </c>
      <c r="F170" s="3" t="s">
        <v>302</v>
      </c>
      <c r="G170" s="4">
        <f>SUM(H170:L170,P170:Q170)</f>
        <v>444</v>
      </c>
      <c r="H170" s="2">
        <v>13</v>
      </c>
      <c r="I170" s="2">
        <v>188</v>
      </c>
      <c r="J170" s="2">
        <v>156</v>
      </c>
      <c r="K170" s="2">
        <v>56</v>
      </c>
      <c r="L170" s="2">
        <v>27</v>
      </c>
      <c r="M170" s="2">
        <f t="shared" si="28"/>
        <v>440</v>
      </c>
      <c r="N170" s="5">
        <f t="shared" si="29"/>
        <v>1.7636363636363637</v>
      </c>
      <c r="O170" s="5">
        <f t="shared" si="30"/>
        <v>0.9286086633166721</v>
      </c>
      <c r="P170" s="2">
        <v>1</v>
      </c>
      <c r="Q170" s="2">
        <v>3</v>
      </c>
    </row>
    <row r="171" spans="1:17" ht="21.75">
      <c r="A171" s="3" t="s">
        <v>435</v>
      </c>
      <c r="B171" s="9" t="s">
        <v>436</v>
      </c>
      <c r="C171" s="1"/>
      <c r="D171" s="2">
        <v>5</v>
      </c>
      <c r="E171" s="2"/>
      <c r="F171" s="3" t="s">
        <v>302</v>
      </c>
      <c r="G171" s="4">
        <f>SUM(H171:L171,P171:Q171)</f>
        <v>115</v>
      </c>
      <c r="H171" s="2">
        <v>0</v>
      </c>
      <c r="I171" s="2">
        <v>6</v>
      </c>
      <c r="J171" s="2">
        <v>59</v>
      </c>
      <c r="K171" s="2">
        <v>43</v>
      </c>
      <c r="L171" s="2">
        <v>7</v>
      </c>
      <c r="M171" s="2">
        <f t="shared" si="28"/>
        <v>115</v>
      </c>
      <c r="N171" s="5">
        <f t="shared" si="29"/>
        <v>2.4434782608695653</v>
      </c>
      <c r="O171" s="5">
        <f t="shared" si="30"/>
        <v>0.6876716146006095</v>
      </c>
      <c r="P171" s="2">
        <v>0</v>
      </c>
      <c r="Q171" s="2">
        <v>0</v>
      </c>
    </row>
    <row r="172" spans="1:17" ht="20.25" customHeight="1">
      <c r="A172" s="3" t="s">
        <v>437</v>
      </c>
      <c r="B172" s="9" t="s">
        <v>176</v>
      </c>
      <c r="C172" s="1"/>
      <c r="D172" s="2">
        <v>5</v>
      </c>
      <c r="E172" s="2"/>
      <c r="F172" s="3" t="s">
        <v>302</v>
      </c>
      <c r="G172" s="4">
        <f aca="true" t="shared" si="31" ref="G172:G226">SUM(H172:L172,P172:Q172)</f>
        <v>115</v>
      </c>
      <c r="H172" s="4">
        <v>4</v>
      </c>
      <c r="I172" s="4">
        <v>31</v>
      </c>
      <c r="J172" s="4">
        <v>39</v>
      </c>
      <c r="K172" s="4">
        <v>26</v>
      </c>
      <c r="L172" s="4">
        <v>15</v>
      </c>
      <c r="M172" s="2">
        <f t="shared" si="28"/>
        <v>115</v>
      </c>
      <c r="N172" s="5">
        <f t="shared" si="29"/>
        <v>2.1478260869565218</v>
      </c>
      <c r="O172" s="5">
        <f t="shared" si="30"/>
        <v>1.0652085181529283</v>
      </c>
      <c r="P172" s="2">
        <v>0</v>
      </c>
      <c r="Q172" s="2">
        <v>0</v>
      </c>
    </row>
    <row r="173" spans="1:17" ht="20.25" customHeight="1">
      <c r="A173" s="3" t="s">
        <v>438</v>
      </c>
      <c r="B173" s="9" t="s">
        <v>177</v>
      </c>
      <c r="C173" s="1"/>
      <c r="D173" s="2">
        <v>5</v>
      </c>
      <c r="E173" s="2"/>
      <c r="F173" s="3" t="s">
        <v>302</v>
      </c>
      <c r="G173" s="4">
        <f t="shared" si="31"/>
        <v>115</v>
      </c>
      <c r="H173" s="4">
        <v>28</v>
      </c>
      <c r="I173" s="4">
        <v>35</v>
      </c>
      <c r="J173" s="4">
        <v>51</v>
      </c>
      <c r="K173" s="4">
        <v>1</v>
      </c>
      <c r="L173" s="4">
        <v>0</v>
      </c>
      <c r="M173" s="2">
        <f t="shared" si="28"/>
        <v>115</v>
      </c>
      <c r="N173" s="5">
        <f t="shared" si="29"/>
        <v>1.2173913043478262</v>
      </c>
      <c r="O173" s="5">
        <f t="shared" si="30"/>
        <v>0.8212674054342674</v>
      </c>
      <c r="P173" s="2">
        <v>0</v>
      </c>
      <c r="Q173" s="2">
        <v>0</v>
      </c>
    </row>
    <row r="174" spans="1:17" ht="20.25" customHeight="1">
      <c r="A174" s="3" t="s">
        <v>354</v>
      </c>
      <c r="B174" s="3" t="s">
        <v>234</v>
      </c>
      <c r="C174" s="1">
        <v>1</v>
      </c>
      <c r="D174" s="2">
        <v>5</v>
      </c>
      <c r="E174" s="2" t="s">
        <v>23</v>
      </c>
      <c r="F174" s="3" t="s">
        <v>302</v>
      </c>
      <c r="G174" s="4">
        <f t="shared" si="31"/>
        <v>192</v>
      </c>
      <c r="H174" s="2">
        <v>12</v>
      </c>
      <c r="I174" s="2">
        <v>38</v>
      </c>
      <c r="J174" s="2">
        <v>77</v>
      </c>
      <c r="K174" s="2">
        <v>62</v>
      </c>
      <c r="L174" s="2">
        <v>3</v>
      </c>
      <c r="M174" s="2">
        <f t="shared" si="28"/>
        <v>192</v>
      </c>
      <c r="N174" s="5">
        <f t="shared" si="29"/>
        <v>2.03125</v>
      </c>
      <c r="O174" s="5">
        <f t="shared" si="30"/>
        <v>0.9123358870686459</v>
      </c>
      <c r="P174" s="2">
        <v>0</v>
      </c>
      <c r="Q174" s="2">
        <v>0</v>
      </c>
    </row>
    <row r="175" spans="1:17" ht="20.25" customHeight="1">
      <c r="A175" s="3" t="s">
        <v>82</v>
      </c>
      <c r="B175" s="3" t="s">
        <v>234</v>
      </c>
      <c r="C175" s="1">
        <v>2</v>
      </c>
      <c r="D175" s="2">
        <v>6</v>
      </c>
      <c r="E175" s="2" t="s">
        <v>29</v>
      </c>
      <c r="F175" s="3" t="s">
        <v>302</v>
      </c>
      <c r="G175" s="4">
        <f t="shared" si="31"/>
        <v>171</v>
      </c>
      <c r="H175" s="2">
        <v>12</v>
      </c>
      <c r="I175" s="2">
        <v>37</v>
      </c>
      <c r="J175" s="2">
        <v>66</v>
      </c>
      <c r="K175" s="2">
        <v>38</v>
      </c>
      <c r="L175" s="2">
        <v>3</v>
      </c>
      <c r="M175" s="2">
        <f t="shared" si="28"/>
        <v>156</v>
      </c>
      <c r="N175" s="5">
        <f t="shared" si="29"/>
        <v>1.891025641025641</v>
      </c>
      <c r="O175" s="5">
        <f t="shared" si="30"/>
        <v>0.9238556188446024</v>
      </c>
      <c r="P175" s="2">
        <v>9</v>
      </c>
      <c r="Q175" s="2">
        <v>6</v>
      </c>
    </row>
    <row r="176" spans="1:17" ht="20.25" customHeight="1">
      <c r="A176" s="3" t="s">
        <v>442</v>
      </c>
      <c r="B176" s="3" t="s">
        <v>175</v>
      </c>
      <c r="C176" s="1"/>
      <c r="D176" s="2">
        <v>6</v>
      </c>
      <c r="E176" s="2"/>
      <c r="F176" s="3" t="s">
        <v>302</v>
      </c>
      <c r="G176" s="4">
        <f t="shared" si="31"/>
        <v>120</v>
      </c>
      <c r="H176" s="2">
        <v>1</v>
      </c>
      <c r="I176" s="2">
        <v>19</v>
      </c>
      <c r="J176" s="2">
        <v>52</v>
      </c>
      <c r="K176" s="2">
        <v>35</v>
      </c>
      <c r="L176" s="2">
        <v>13</v>
      </c>
      <c r="M176" s="2">
        <f t="shared" si="28"/>
        <v>120</v>
      </c>
      <c r="N176" s="5">
        <f t="shared" si="29"/>
        <v>2.3333333333333335</v>
      </c>
      <c r="O176" s="5">
        <f t="shared" si="30"/>
        <v>0.8975274678557501</v>
      </c>
      <c r="P176" s="2">
        <v>0</v>
      </c>
      <c r="Q176" s="2">
        <v>0</v>
      </c>
    </row>
    <row r="177" spans="1:17" ht="20.25" customHeight="1">
      <c r="A177" s="3" t="s">
        <v>443</v>
      </c>
      <c r="B177" s="9" t="s">
        <v>176</v>
      </c>
      <c r="C177" s="1"/>
      <c r="D177" s="2">
        <v>6</v>
      </c>
      <c r="E177" s="2"/>
      <c r="F177" s="3" t="s">
        <v>302</v>
      </c>
      <c r="G177" s="4">
        <f t="shared" si="31"/>
        <v>120</v>
      </c>
      <c r="H177" s="2">
        <v>0</v>
      </c>
      <c r="I177" s="2">
        <v>29</v>
      </c>
      <c r="J177" s="2">
        <v>32</v>
      </c>
      <c r="K177" s="2">
        <v>35</v>
      </c>
      <c r="L177" s="2">
        <v>22</v>
      </c>
      <c r="M177" s="2">
        <f t="shared" si="28"/>
        <v>118</v>
      </c>
      <c r="N177" s="5">
        <f t="shared" si="29"/>
        <v>2.4237288135593222</v>
      </c>
      <c r="O177" s="5">
        <f t="shared" si="30"/>
        <v>1.0528957620676167</v>
      </c>
      <c r="P177" s="2">
        <v>0</v>
      </c>
      <c r="Q177" s="2">
        <v>2</v>
      </c>
    </row>
    <row r="178" spans="1:17" ht="20.25" customHeight="1">
      <c r="A178" s="3" t="s">
        <v>444</v>
      </c>
      <c r="B178" s="9" t="s">
        <v>177</v>
      </c>
      <c r="C178" s="1"/>
      <c r="D178" s="2">
        <v>6</v>
      </c>
      <c r="E178" s="2"/>
      <c r="F178" s="3" t="s">
        <v>302</v>
      </c>
      <c r="G178" s="4">
        <f t="shared" si="31"/>
        <v>121</v>
      </c>
      <c r="H178" s="2">
        <v>12</v>
      </c>
      <c r="I178" s="2">
        <v>7</v>
      </c>
      <c r="J178" s="2">
        <v>47</v>
      </c>
      <c r="K178" s="2">
        <v>50</v>
      </c>
      <c r="L178" s="2">
        <v>5</v>
      </c>
      <c r="M178" s="2">
        <f t="shared" si="28"/>
        <v>121</v>
      </c>
      <c r="N178" s="5">
        <f t="shared" si="29"/>
        <v>2.239669421487603</v>
      </c>
      <c r="O178" s="5">
        <f t="shared" si="30"/>
        <v>0.9877329698068542</v>
      </c>
      <c r="P178" s="2">
        <v>0</v>
      </c>
      <c r="Q178" s="2">
        <v>0</v>
      </c>
    </row>
    <row r="179" spans="1:17" ht="20.25" customHeight="1">
      <c r="A179" s="3"/>
      <c r="B179" s="9"/>
      <c r="C179" s="1"/>
      <c r="D179" s="2"/>
      <c r="E179" s="2"/>
      <c r="F179" s="3"/>
      <c r="G179" s="4"/>
      <c r="H179" s="2"/>
      <c r="I179" s="2"/>
      <c r="J179" s="2"/>
      <c r="K179" s="2"/>
      <c r="L179" s="2"/>
      <c r="M179" s="2"/>
      <c r="N179" s="5"/>
      <c r="O179" s="5"/>
      <c r="P179" s="2"/>
      <c r="Q179" s="2"/>
    </row>
    <row r="180" spans="1:17" ht="20.25" customHeight="1">
      <c r="A180" s="3"/>
      <c r="B180" s="9"/>
      <c r="C180" s="1"/>
      <c r="D180" s="2"/>
      <c r="E180" s="2"/>
      <c r="F180" s="3"/>
      <c r="G180" s="4"/>
      <c r="H180" s="2"/>
      <c r="I180" s="2"/>
      <c r="J180" s="2"/>
      <c r="K180" s="2"/>
      <c r="L180" s="2"/>
      <c r="M180" s="2"/>
      <c r="N180" s="5"/>
      <c r="O180" s="5"/>
      <c r="P180" s="2"/>
      <c r="Q180" s="2"/>
    </row>
    <row r="181" spans="1:17" ht="20.25" customHeight="1">
      <c r="A181" s="3"/>
      <c r="B181" s="9"/>
      <c r="C181" s="1"/>
      <c r="D181" s="2"/>
      <c r="E181" s="2"/>
      <c r="F181" s="3"/>
      <c r="G181" s="4"/>
      <c r="H181" s="2"/>
      <c r="I181" s="2"/>
      <c r="J181" s="2"/>
      <c r="K181" s="2"/>
      <c r="L181" s="2"/>
      <c r="M181" s="2"/>
      <c r="N181" s="5"/>
      <c r="O181" s="5"/>
      <c r="P181" s="2"/>
      <c r="Q181" s="2"/>
    </row>
    <row r="182" spans="1:17" ht="20.25" customHeight="1">
      <c r="A182" s="3"/>
      <c r="B182" s="9"/>
      <c r="C182" s="1"/>
      <c r="D182" s="2"/>
      <c r="E182" s="2"/>
      <c r="F182" s="3"/>
      <c r="G182" s="4"/>
      <c r="H182" s="2"/>
      <c r="I182" s="2"/>
      <c r="J182" s="2"/>
      <c r="K182" s="2"/>
      <c r="L182" s="2"/>
      <c r="M182" s="2"/>
      <c r="N182" s="5"/>
      <c r="O182" s="5"/>
      <c r="P182" s="2"/>
      <c r="Q182" s="2"/>
    </row>
    <row r="183" spans="1:17" ht="20.25" customHeight="1">
      <c r="A183" s="3"/>
      <c r="B183" s="9"/>
      <c r="C183" s="1"/>
      <c r="D183" s="2"/>
      <c r="E183" s="2"/>
      <c r="F183" s="3"/>
      <c r="G183" s="4"/>
      <c r="H183" s="2"/>
      <c r="I183" s="2"/>
      <c r="J183" s="2"/>
      <c r="K183" s="2"/>
      <c r="L183" s="2"/>
      <c r="M183" s="2"/>
      <c r="N183" s="5"/>
      <c r="O183" s="5"/>
      <c r="P183" s="2"/>
      <c r="Q183" s="2"/>
    </row>
    <row r="184" spans="1:17" ht="20.25" customHeight="1">
      <c r="A184" s="3"/>
      <c r="B184" s="9"/>
      <c r="C184" s="1"/>
      <c r="D184" s="2"/>
      <c r="E184" s="2"/>
      <c r="F184" s="3"/>
      <c r="G184" s="4"/>
      <c r="H184" s="2"/>
      <c r="I184" s="2"/>
      <c r="J184" s="2"/>
      <c r="K184" s="2"/>
      <c r="L184" s="2"/>
      <c r="M184" s="2"/>
      <c r="N184" s="5"/>
      <c r="O184" s="5"/>
      <c r="P184" s="2"/>
      <c r="Q184" s="2"/>
    </row>
    <row r="185" spans="1:17" ht="20.25" customHeight="1">
      <c r="A185" s="3"/>
      <c r="B185" s="9"/>
      <c r="C185" s="1"/>
      <c r="D185" s="2"/>
      <c r="E185" s="2"/>
      <c r="F185" s="3"/>
      <c r="G185" s="4"/>
      <c r="H185" s="2"/>
      <c r="I185" s="2"/>
      <c r="J185" s="2"/>
      <c r="K185" s="2"/>
      <c r="L185" s="2"/>
      <c r="M185" s="2"/>
      <c r="N185" s="5"/>
      <c r="O185" s="5"/>
      <c r="P185" s="2"/>
      <c r="Q185" s="2"/>
    </row>
    <row r="186" spans="1:17" ht="20.25" customHeight="1">
      <c r="A186" s="3"/>
      <c r="B186" s="9"/>
      <c r="C186" s="1"/>
      <c r="D186" s="2"/>
      <c r="E186" s="2"/>
      <c r="F186" s="3"/>
      <c r="G186" s="4"/>
      <c r="H186" s="2"/>
      <c r="I186" s="2"/>
      <c r="J186" s="2"/>
      <c r="K186" s="2"/>
      <c r="L186" s="2"/>
      <c r="M186" s="2"/>
      <c r="N186" s="5"/>
      <c r="O186" s="5"/>
      <c r="P186" s="2"/>
      <c r="Q186" s="2"/>
    </row>
    <row r="187" spans="1:17" ht="20.25" customHeight="1">
      <c r="A187" s="3"/>
      <c r="B187" s="9"/>
      <c r="C187" s="1"/>
      <c r="D187" s="2"/>
      <c r="E187" s="2"/>
      <c r="F187" s="3"/>
      <c r="G187" s="4"/>
      <c r="H187" s="2"/>
      <c r="I187" s="2"/>
      <c r="J187" s="2"/>
      <c r="K187" s="2"/>
      <c r="L187" s="2"/>
      <c r="M187" s="2"/>
      <c r="N187" s="5"/>
      <c r="O187" s="5"/>
      <c r="P187" s="2"/>
      <c r="Q187" s="2"/>
    </row>
    <row r="188" spans="1:17" ht="21.75">
      <c r="A188" s="3"/>
      <c r="B188" s="2" t="s">
        <v>31</v>
      </c>
      <c r="C188" s="1"/>
      <c r="D188" s="2"/>
      <c r="E188" s="2"/>
      <c r="F188" s="3"/>
      <c r="G188" s="4">
        <f>SUM(G168:G187)</f>
        <v>2225</v>
      </c>
      <c r="H188" s="4">
        <f aca="true" t="shared" si="32" ref="H188:M188">SUM(H168:H187)</f>
        <v>126</v>
      </c>
      <c r="I188" s="4">
        <f t="shared" si="32"/>
        <v>656</v>
      </c>
      <c r="J188" s="4">
        <f t="shared" si="32"/>
        <v>741</v>
      </c>
      <c r="K188" s="4">
        <f t="shared" si="32"/>
        <v>458</v>
      </c>
      <c r="L188" s="4">
        <f t="shared" si="32"/>
        <v>201</v>
      </c>
      <c r="M188" s="4">
        <f t="shared" si="32"/>
        <v>2182</v>
      </c>
      <c r="N188" s="5">
        <f>(1*I188+2*J188+3*K188+4*L188)/M188</f>
        <v>1.9780018331805682</v>
      </c>
      <c r="O188" s="5">
        <f>SQRT((H188*0^2+I188*1^2+J188*2^2+K188*3^2+L188*4^2)/M188-N188^2)</f>
        <v>1.0533313413896614</v>
      </c>
      <c r="P188" s="4">
        <f>SUM(P168:P187)</f>
        <v>32</v>
      </c>
      <c r="Q188" s="4">
        <f>SUM(Q168:Q187)</f>
        <v>11</v>
      </c>
    </row>
    <row r="189" spans="1:17" ht="21.75">
      <c r="A189" s="3"/>
      <c r="B189" s="2" t="s">
        <v>32</v>
      </c>
      <c r="C189" s="3"/>
      <c r="D189" s="3"/>
      <c r="E189" s="3"/>
      <c r="F189" s="3"/>
      <c r="G189" s="5">
        <f>G188*100/$G$188</f>
        <v>100</v>
      </c>
      <c r="H189" s="5">
        <f aca="true" t="shared" si="33" ref="H189:M189">H188*100/$G$188</f>
        <v>5.662921348314606</v>
      </c>
      <c r="I189" s="19">
        <f t="shared" si="33"/>
        <v>29.48314606741573</v>
      </c>
      <c r="J189" s="19">
        <f t="shared" si="33"/>
        <v>33.30337078651685</v>
      </c>
      <c r="K189" s="19">
        <f t="shared" si="33"/>
        <v>20.584269662921347</v>
      </c>
      <c r="L189" s="5">
        <f t="shared" si="33"/>
        <v>9.03370786516854</v>
      </c>
      <c r="M189" s="5">
        <f t="shared" si="33"/>
        <v>98.06741573033707</v>
      </c>
      <c r="N189" s="3"/>
      <c r="O189" s="3"/>
      <c r="P189" s="5">
        <f>P188*100/$G$188</f>
        <v>1.4382022471910112</v>
      </c>
      <c r="Q189" s="5">
        <f>Q188*100/$G$188</f>
        <v>0.4943820224719101</v>
      </c>
    </row>
    <row r="190" spans="1:17" ht="20.25" customHeight="1">
      <c r="A190" s="11"/>
      <c r="B190" s="18"/>
      <c r="C190" s="12"/>
      <c r="D190" s="13"/>
      <c r="E190" s="13"/>
      <c r="F190" s="11"/>
      <c r="G190" s="14"/>
      <c r="H190" s="13"/>
      <c r="I190" s="13"/>
      <c r="J190" s="13"/>
      <c r="K190" s="13"/>
      <c r="L190" s="13"/>
      <c r="M190" s="13"/>
      <c r="N190" s="15"/>
      <c r="O190" s="15"/>
      <c r="P190" s="13"/>
      <c r="Q190" s="13"/>
    </row>
    <row r="191" spans="1:17" ht="20.25" customHeight="1">
      <c r="A191" s="11"/>
      <c r="B191" s="18"/>
      <c r="C191" s="12"/>
      <c r="D191" s="13"/>
      <c r="E191" s="13"/>
      <c r="F191" s="11"/>
      <c r="G191" s="14"/>
      <c r="H191" s="13"/>
      <c r="I191" s="13"/>
      <c r="J191" s="13"/>
      <c r="K191" s="13"/>
      <c r="L191" s="13"/>
      <c r="M191" s="13"/>
      <c r="N191" s="15"/>
      <c r="O191" s="15"/>
      <c r="P191" s="13"/>
      <c r="Q191" s="13"/>
    </row>
    <row r="192" spans="1:17" ht="29.25">
      <c r="A192" s="21" t="s">
        <v>380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27.75">
      <c r="A193" s="22" t="s">
        <v>424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28.5" customHeight="1">
      <c r="A194" s="23" t="s">
        <v>0</v>
      </c>
      <c r="B194" s="23" t="s">
        <v>1</v>
      </c>
      <c r="C194" s="1" t="s">
        <v>2</v>
      </c>
      <c r="D194" s="2" t="s">
        <v>3</v>
      </c>
      <c r="E194" s="2" t="s">
        <v>4</v>
      </c>
      <c r="F194" s="3" t="s">
        <v>5</v>
      </c>
      <c r="G194" s="24" t="s">
        <v>6</v>
      </c>
      <c r="H194" s="25" t="s">
        <v>7</v>
      </c>
      <c r="I194" s="25"/>
      <c r="J194" s="25"/>
      <c r="K194" s="25"/>
      <c r="L194" s="25"/>
      <c r="M194" s="26" t="s">
        <v>8</v>
      </c>
      <c r="N194" s="27" t="s">
        <v>9</v>
      </c>
      <c r="O194" s="27" t="s">
        <v>10</v>
      </c>
      <c r="P194" s="26" t="s">
        <v>11</v>
      </c>
      <c r="Q194" s="26"/>
    </row>
    <row r="195" spans="1:17" ht="21.75">
      <c r="A195" s="23"/>
      <c r="B195" s="23"/>
      <c r="C195" s="1"/>
      <c r="D195" s="2"/>
      <c r="E195" s="2"/>
      <c r="F195" s="3"/>
      <c r="G195" s="24"/>
      <c r="H195" s="2">
        <v>0</v>
      </c>
      <c r="I195" s="2">
        <v>1</v>
      </c>
      <c r="J195" s="2">
        <v>2</v>
      </c>
      <c r="K195" s="2">
        <v>3</v>
      </c>
      <c r="L195" s="2">
        <v>4</v>
      </c>
      <c r="M195" s="26"/>
      <c r="N195" s="27"/>
      <c r="O195" s="27"/>
      <c r="P195" s="2" t="s">
        <v>12</v>
      </c>
      <c r="Q195" s="2" t="s">
        <v>13</v>
      </c>
    </row>
    <row r="196" spans="1:17" ht="20.25" customHeight="1">
      <c r="A196" s="3" t="s">
        <v>429</v>
      </c>
      <c r="B196" s="9" t="s">
        <v>430</v>
      </c>
      <c r="C196" s="1"/>
      <c r="D196" s="2">
        <v>2</v>
      </c>
      <c r="E196" s="2"/>
      <c r="F196" s="3" t="s">
        <v>446</v>
      </c>
      <c r="G196" s="4">
        <f t="shared" si="31"/>
        <v>40</v>
      </c>
      <c r="H196" s="2">
        <v>0</v>
      </c>
      <c r="I196" s="4">
        <v>3</v>
      </c>
      <c r="J196" s="4">
        <v>14</v>
      </c>
      <c r="K196" s="4">
        <v>18</v>
      </c>
      <c r="L196" s="4">
        <v>5</v>
      </c>
      <c r="M196" s="2">
        <f aca="true" t="shared" si="34" ref="M196:M215">SUM(H196:L196)</f>
        <v>40</v>
      </c>
      <c r="N196" s="5">
        <f aca="true" t="shared" si="35" ref="N196:N215">(1*I196+2*J196+3*K196+4*L196)/M196</f>
        <v>2.625</v>
      </c>
      <c r="O196" s="5">
        <f aca="true" t="shared" si="36" ref="O196:O215">SQRT((H196*0^2+I196*1^2+J196*2^2+K196*3^2+L196*4^2)/M196-N196^2)</f>
        <v>0.7964766161036998</v>
      </c>
      <c r="P196" s="2">
        <v>0</v>
      </c>
      <c r="Q196" s="2">
        <v>0</v>
      </c>
    </row>
    <row r="197" spans="1:17" ht="20.25" customHeight="1">
      <c r="A197" s="3" t="s">
        <v>132</v>
      </c>
      <c r="B197" s="9" t="s">
        <v>93</v>
      </c>
      <c r="C197" s="1"/>
      <c r="D197" s="2">
        <v>2</v>
      </c>
      <c r="E197" s="2"/>
      <c r="F197" s="3" t="s">
        <v>446</v>
      </c>
      <c r="G197" s="4">
        <f t="shared" si="31"/>
        <v>42</v>
      </c>
      <c r="H197" s="2">
        <v>0</v>
      </c>
      <c r="I197" s="4">
        <v>0</v>
      </c>
      <c r="J197" s="4">
        <v>21</v>
      </c>
      <c r="K197" s="4">
        <v>4</v>
      </c>
      <c r="L197" s="4">
        <v>16</v>
      </c>
      <c r="M197" s="2">
        <f t="shared" si="34"/>
        <v>41</v>
      </c>
      <c r="N197" s="5">
        <f t="shared" si="35"/>
        <v>2.8780487804878048</v>
      </c>
      <c r="O197" s="5">
        <f t="shared" si="36"/>
        <v>0.9421077032111204</v>
      </c>
      <c r="P197" s="2">
        <v>0</v>
      </c>
      <c r="Q197" s="2">
        <v>1</v>
      </c>
    </row>
    <row r="198" spans="1:17" ht="20.25" customHeight="1">
      <c r="A198" s="3" t="s">
        <v>97</v>
      </c>
      <c r="B198" s="9" t="s">
        <v>130</v>
      </c>
      <c r="C198" s="1"/>
      <c r="D198" s="2">
        <v>2</v>
      </c>
      <c r="E198" s="2"/>
      <c r="F198" s="3" t="s">
        <v>446</v>
      </c>
      <c r="G198" s="4">
        <f t="shared" si="31"/>
        <v>43</v>
      </c>
      <c r="H198" s="2">
        <v>11</v>
      </c>
      <c r="I198" s="4">
        <v>0</v>
      </c>
      <c r="J198" s="4">
        <v>12</v>
      </c>
      <c r="K198" s="4">
        <v>16</v>
      </c>
      <c r="L198" s="4">
        <v>0</v>
      </c>
      <c r="M198" s="2">
        <f t="shared" si="34"/>
        <v>39</v>
      </c>
      <c r="N198" s="5">
        <f t="shared" si="35"/>
        <v>1.8461538461538463</v>
      </c>
      <c r="O198" s="5">
        <f t="shared" si="36"/>
        <v>1.2307692307692306</v>
      </c>
      <c r="P198" s="2">
        <v>0</v>
      </c>
      <c r="Q198" s="2">
        <v>4</v>
      </c>
    </row>
    <row r="199" spans="1:17" ht="20.25" customHeight="1">
      <c r="A199" s="3" t="s">
        <v>98</v>
      </c>
      <c r="B199" s="3" t="s">
        <v>134</v>
      </c>
      <c r="C199" s="1">
        <v>2</v>
      </c>
      <c r="D199" s="2">
        <v>2</v>
      </c>
      <c r="E199" s="2" t="s">
        <v>23</v>
      </c>
      <c r="F199" s="3" t="s">
        <v>446</v>
      </c>
      <c r="G199" s="4">
        <f t="shared" si="31"/>
        <v>505</v>
      </c>
      <c r="H199" s="2">
        <v>7</v>
      </c>
      <c r="I199" s="2">
        <v>11</v>
      </c>
      <c r="J199" s="2">
        <v>18</v>
      </c>
      <c r="K199" s="2">
        <v>290</v>
      </c>
      <c r="L199" s="2">
        <v>175</v>
      </c>
      <c r="M199" s="2">
        <f t="shared" si="34"/>
        <v>501</v>
      </c>
      <c r="N199" s="5">
        <f t="shared" si="35"/>
        <v>3.2275449101796405</v>
      </c>
      <c r="O199" s="5">
        <f t="shared" si="36"/>
        <v>0.7396118637913548</v>
      </c>
      <c r="P199" s="2">
        <v>4</v>
      </c>
      <c r="Q199" s="2">
        <v>0</v>
      </c>
    </row>
    <row r="200" spans="1:17" ht="20.25" customHeight="1">
      <c r="A200" s="3" t="s">
        <v>429</v>
      </c>
      <c r="B200" s="9" t="s">
        <v>430</v>
      </c>
      <c r="C200" s="1"/>
      <c r="D200" s="2">
        <v>3</v>
      </c>
      <c r="E200" s="2"/>
      <c r="F200" s="3" t="s">
        <v>446</v>
      </c>
      <c r="G200" s="4">
        <f t="shared" si="31"/>
        <v>30</v>
      </c>
      <c r="H200" s="4">
        <v>0</v>
      </c>
      <c r="I200" s="4">
        <v>30</v>
      </c>
      <c r="J200" s="4">
        <v>0</v>
      </c>
      <c r="K200" s="4">
        <v>0</v>
      </c>
      <c r="L200" s="4">
        <v>0</v>
      </c>
      <c r="M200" s="2">
        <f t="shared" si="34"/>
        <v>30</v>
      </c>
      <c r="N200" s="5">
        <f t="shared" si="35"/>
        <v>1</v>
      </c>
      <c r="O200" s="5">
        <f t="shared" si="36"/>
        <v>0</v>
      </c>
      <c r="P200" s="2">
        <v>0</v>
      </c>
      <c r="Q200" s="2">
        <v>0</v>
      </c>
    </row>
    <row r="201" spans="1:17" ht="20.25" customHeight="1">
      <c r="A201" s="3" t="s">
        <v>99</v>
      </c>
      <c r="B201" s="9" t="s">
        <v>142</v>
      </c>
      <c r="C201" s="1"/>
      <c r="D201" s="2">
        <v>3</v>
      </c>
      <c r="E201" s="2"/>
      <c r="F201" s="3" t="s">
        <v>446</v>
      </c>
      <c r="G201" s="4">
        <f t="shared" si="31"/>
        <v>43</v>
      </c>
      <c r="H201" s="4">
        <v>0</v>
      </c>
      <c r="I201" s="4">
        <v>2</v>
      </c>
      <c r="J201" s="4">
        <v>6</v>
      </c>
      <c r="K201" s="4">
        <v>19</v>
      </c>
      <c r="L201" s="4">
        <v>11</v>
      </c>
      <c r="M201" s="2">
        <f t="shared" si="34"/>
        <v>38</v>
      </c>
      <c r="N201" s="5">
        <f t="shared" si="35"/>
        <v>3.026315789473684</v>
      </c>
      <c r="O201" s="5">
        <f t="shared" si="36"/>
        <v>0.8106800947762833</v>
      </c>
      <c r="P201" s="2">
        <v>0</v>
      </c>
      <c r="Q201" s="2">
        <v>5</v>
      </c>
    </row>
    <row r="202" spans="1:17" ht="20.25" customHeight="1">
      <c r="A202" s="3" t="s">
        <v>100</v>
      </c>
      <c r="B202" s="3" t="s">
        <v>101</v>
      </c>
      <c r="C202" s="1">
        <v>2</v>
      </c>
      <c r="D202" s="2">
        <v>3</v>
      </c>
      <c r="E202" s="2" t="s">
        <v>23</v>
      </c>
      <c r="F202" s="3" t="s">
        <v>446</v>
      </c>
      <c r="G202" s="4">
        <f t="shared" si="31"/>
        <v>446</v>
      </c>
      <c r="H202" s="2">
        <v>0</v>
      </c>
      <c r="I202" s="2">
        <v>73</v>
      </c>
      <c r="J202" s="2">
        <v>223</v>
      </c>
      <c r="K202" s="2">
        <v>75</v>
      </c>
      <c r="L202" s="2">
        <v>75</v>
      </c>
      <c r="M202" s="2">
        <f t="shared" si="34"/>
        <v>446</v>
      </c>
      <c r="N202" s="5">
        <f t="shared" si="35"/>
        <v>2.3408071748878925</v>
      </c>
      <c r="O202" s="5">
        <f t="shared" si="36"/>
        <v>0.9425151322274185</v>
      </c>
      <c r="P202" s="2">
        <v>0</v>
      </c>
      <c r="Q202" s="2">
        <v>0</v>
      </c>
    </row>
    <row r="203" spans="1:17" ht="20.25" customHeight="1">
      <c r="A203" s="3" t="s">
        <v>229</v>
      </c>
      <c r="B203" s="3" t="s">
        <v>253</v>
      </c>
      <c r="C203" s="1"/>
      <c r="D203" s="2">
        <v>5</v>
      </c>
      <c r="E203" s="2"/>
      <c r="F203" s="3" t="s">
        <v>446</v>
      </c>
      <c r="G203" s="4">
        <f t="shared" si="31"/>
        <v>19</v>
      </c>
      <c r="H203" s="4">
        <v>0</v>
      </c>
      <c r="I203" s="4">
        <v>0</v>
      </c>
      <c r="J203" s="4">
        <v>0</v>
      </c>
      <c r="K203" s="4">
        <v>9</v>
      </c>
      <c r="L203" s="4">
        <v>10</v>
      </c>
      <c r="M203" s="2">
        <f t="shared" si="34"/>
        <v>19</v>
      </c>
      <c r="N203" s="5">
        <f t="shared" si="35"/>
        <v>3.526315789473684</v>
      </c>
      <c r="O203" s="5">
        <f t="shared" si="36"/>
        <v>0.49930699897395536</v>
      </c>
      <c r="P203" s="2">
        <v>0</v>
      </c>
      <c r="Q203" s="2">
        <v>0</v>
      </c>
    </row>
    <row r="204" spans="1:17" ht="20.25" customHeight="1">
      <c r="A204" s="3" t="s">
        <v>230</v>
      </c>
      <c r="B204" s="3" t="s">
        <v>198</v>
      </c>
      <c r="C204" s="1"/>
      <c r="D204" s="2">
        <v>5</v>
      </c>
      <c r="E204" s="2"/>
      <c r="F204" s="3" t="s">
        <v>446</v>
      </c>
      <c r="G204" s="4">
        <f t="shared" si="31"/>
        <v>307</v>
      </c>
      <c r="H204" s="4">
        <v>0</v>
      </c>
      <c r="I204" s="4">
        <v>16</v>
      </c>
      <c r="J204" s="4">
        <v>42</v>
      </c>
      <c r="K204" s="4">
        <v>72</v>
      </c>
      <c r="L204" s="4">
        <v>175</v>
      </c>
      <c r="M204" s="2">
        <f t="shared" si="34"/>
        <v>305</v>
      </c>
      <c r="N204" s="5">
        <f t="shared" si="35"/>
        <v>3.3311475409836064</v>
      </c>
      <c r="O204" s="5">
        <f t="shared" si="36"/>
        <v>0.9009177440312444</v>
      </c>
      <c r="P204" s="2">
        <v>2</v>
      </c>
      <c r="Q204" s="2">
        <v>0</v>
      </c>
    </row>
    <row r="205" spans="1:17" ht="20.25" customHeight="1">
      <c r="A205" s="3" t="s">
        <v>388</v>
      </c>
      <c r="B205" s="3" t="s">
        <v>323</v>
      </c>
      <c r="C205" s="1"/>
      <c r="D205" s="2">
        <v>5</v>
      </c>
      <c r="E205" s="2"/>
      <c r="F205" s="3" t="s">
        <v>446</v>
      </c>
      <c r="G205" s="4">
        <f t="shared" si="31"/>
        <v>19</v>
      </c>
      <c r="H205" s="2">
        <v>0</v>
      </c>
      <c r="I205" s="2">
        <v>1</v>
      </c>
      <c r="J205" s="2">
        <v>0</v>
      </c>
      <c r="K205" s="2">
        <v>9</v>
      </c>
      <c r="L205" s="2">
        <v>9</v>
      </c>
      <c r="M205" s="2">
        <f t="shared" si="34"/>
        <v>19</v>
      </c>
      <c r="N205" s="5">
        <f t="shared" si="35"/>
        <v>3.3684210526315788</v>
      </c>
      <c r="O205" s="5">
        <f t="shared" si="36"/>
        <v>0.7405919620773852</v>
      </c>
      <c r="P205" s="2">
        <v>0</v>
      </c>
      <c r="Q205" s="2">
        <v>0</v>
      </c>
    </row>
    <row r="206" spans="1:17" ht="20.25" customHeight="1">
      <c r="A206" s="3" t="s">
        <v>213</v>
      </c>
      <c r="B206" s="3" t="s">
        <v>239</v>
      </c>
      <c r="C206" s="1">
        <v>1</v>
      </c>
      <c r="D206" s="2">
        <v>5</v>
      </c>
      <c r="E206" s="2" t="s">
        <v>29</v>
      </c>
      <c r="F206" s="3" t="s">
        <v>446</v>
      </c>
      <c r="G206" s="4">
        <f t="shared" si="31"/>
        <v>19</v>
      </c>
      <c r="H206" s="2">
        <v>1</v>
      </c>
      <c r="I206" s="2">
        <v>9</v>
      </c>
      <c r="J206" s="2">
        <v>6</v>
      </c>
      <c r="K206" s="2">
        <v>3</v>
      </c>
      <c r="L206" s="2">
        <v>0</v>
      </c>
      <c r="M206" s="2">
        <f t="shared" si="34"/>
        <v>19</v>
      </c>
      <c r="N206" s="5">
        <f t="shared" si="35"/>
        <v>1.5789473684210527</v>
      </c>
      <c r="O206" s="5">
        <f t="shared" si="36"/>
        <v>0.815364914991035</v>
      </c>
      <c r="P206" s="2">
        <v>0</v>
      </c>
      <c r="Q206" s="2">
        <v>0</v>
      </c>
    </row>
    <row r="207" spans="1:17" ht="20.25" customHeight="1">
      <c r="A207" s="3" t="s">
        <v>214</v>
      </c>
      <c r="B207" s="3" t="s">
        <v>102</v>
      </c>
      <c r="C207" s="1">
        <v>2</v>
      </c>
      <c r="D207" s="2">
        <v>5</v>
      </c>
      <c r="E207" s="2" t="s">
        <v>29</v>
      </c>
      <c r="F207" s="3" t="s">
        <v>446</v>
      </c>
      <c r="G207" s="4">
        <f t="shared" si="31"/>
        <v>19</v>
      </c>
      <c r="H207" s="2">
        <v>2</v>
      </c>
      <c r="I207" s="2">
        <v>5</v>
      </c>
      <c r="J207" s="2">
        <v>6</v>
      </c>
      <c r="K207" s="2">
        <v>3</v>
      </c>
      <c r="L207" s="2">
        <v>3</v>
      </c>
      <c r="M207" s="2">
        <f t="shared" si="34"/>
        <v>19</v>
      </c>
      <c r="N207" s="5">
        <f t="shared" si="35"/>
        <v>2</v>
      </c>
      <c r="O207" s="5">
        <f t="shared" si="36"/>
        <v>1.213953957333768</v>
      </c>
      <c r="P207" s="2">
        <v>0</v>
      </c>
      <c r="Q207" s="2">
        <v>0</v>
      </c>
    </row>
    <row r="208" spans="1:17" ht="20.25" customHeight="1">
      <c r="A208" s="3" t="s">
        <v>216</v>
      </c>
      <c r="B208" s="3" t="s">
        <v>241</v>
      </c>
      <c r="C208" s="1">
        <v>2</v>
      </c>
      <c r="D208" s="2">
        <v>5</v>
      </c>
      <c r="E208" s="2" t="s">
        <v>29</v>
      </c>
      <c r="F208" s="3" t="s">
        <v>446</v>
      </c>
      <c r="G208" s="4">
        <f t="shared" si="31"/>
        <v>9</v>
      </c>
      <c r="H208" s="2">
        <v>0</v>
      </c>
      <c r="I208" s="2">
        <v>0</v>
      </c>
      <c r="J208" s="2">
        <v>0</v>
      </c>
      <c r="K208" s="2">
        <v>5</v>
      </c>
      <c r="L208" s="2">
        <v>3</v>
      </c>
      <c r="M208" s="2">
        <f t="shared" si="34"/>
        <v>8</v>
      </c>
      <c r="N208" s="5">
        <f t="shared" si="35"/>
        <v>3.375</v>
      </c>
      <c r="O208" s="5">
        <f t="shared" si="36"/>
        <v>0.4841229182759271</v>
      </c>
      <c r="P208" s="2">
        <v>1</v>
      </c>
      <c r="Q208" s="2">
        <v>0</v>
      </c>
    </row>
    <row r="209" spans="1:17" ht="20.25" customHeight="1">
      <c r="A209" s="3" t="s">
        <v>218</v>
      </c>
      <c r="B209" s="3" t="s">
        <v>243</v>
      </c>
      <c r="C209" s="1">
        <v>2</v>
      </c>
      <c r="D209" s="2">
        <v>5</v>
      </c>
      <c r="E209" s="2" t="s">
        <v>29</v>
      </c>
      <c r="F209" s="3" t="s">
        <v>446</v>
      </c>
      <c r="G209" s="4">
        <f t="shared" si="31"/>
        <v>9</v>
      </c>
      <c r="H209" s="2">
        <v>0</v>
      </c>
      <c r="I209" s="2">
        <v>2</v>
      </c>
      <c r="J209" s="2">
        <v>6</v>
      </c>
      <c r="K209" s="2">
        <v>1</v>
      </c>
      <c r="L209" s="2">
        <v>0</v>
      </c>
      <c r="M209" s="2">
        <f t="shared" si="34"/>
        <v>9</v>
      </c>
      <c r="N209" s="5">
        <f t="shared" si="35"/>
        <v>1.8888888888888888</v>
      </c>
      <c r="O209" s="5">
        <f t="shared" si="36"/>
        <v>0.5665577237325318</v>
      </c>
      <c r="P209" s="2">
        <v>0</v>
      </c>
      <c r="Q209" s="2">
        <v>0</v>
      </c>
    </row>
    <row r="210" spans="1:17" ht="20.25" customHeight="1">
      <c r="A210" s="3" t="s">
        <v>219</v>
      </c>
      <c r="B210" s="3" t="s">
        <v>244</v>
      </c>
      <c r="C210" s="1"/>
      <c r="D210" s="2">
        <v>5</v>
      </c>
      <c r="E210" s="2"/>
      <c r="F210" s="3" t="s">
        <v>446</v>
      </c>
      <c r="G210" s="4">
        <f t="shared" si="31"/>
        <v>9</v>
      </c>
      <c r="H210" s="2">
        <v>0</v>
      </c>
      <c r="I210" s="2">
        <v>6</v>
      </c>
      <c r="J210" s="2">
        <v>0</v>
      </c>
      <c r="K210" s="2">
        <v>0</v>
      </c>
      <c r="L210" s="2">
        <v>0</v>
      </c>
      <c r="M210" s="2">
        <f t="shared" si="34"/>
        <v>6</v>
      </c>
      <c r="N210" s="5">
        <f t="shared" si="35"/>
        <v>1</v>
      </c>
      <c r="O210" s="5">
        <f t="shared" si="36"/>
        <v>0</v>
      </c>
      <c r="P210" s="2">
        <v>3</v>
      </c>
      <c r="Q210" s="2">
        <v>0</v>
      </c>
    </row>
    <row r="211" spans="1:17" ht="20.25" customHeight="1">
      <c r="A211" s="3" t="s">
        <v>215</v>
      </c>
      <c r="B211" s="3" t="s">
        <v>240</v>
      </c>
      <c r="C211" s="1">
        <v>1</v>
      </c>
      <c r="D211" s="2">
        <v>5</v>
      </c>
      <c r="E211" s="2" t="s">
        <v>29</v>
      </c>
      <c r="F211" s="3" t="s">
        <v>446</v>
      </c>
      <c r="G211" s="4">
        <f t="shared" si="31"/>
        <v>9</v>
      </c>
      <c r="H211" s="2">
        <v>0</v>
      </c>
      <c r="I211" s="2">
        <v>0</v>
      </c>
      <c r="J211" s="2">
        <v>0</v>
      </c>
      <c r="K211" s="2">
        <v>5</v>
      </c>
      <c r="L211" s="2">
        <v>3</v>
      </c>
      <c r="M211" s="2">
        <f t="shared" si="34"/>
        <v>8</v>
      </c>
      <c r="N211" s="5">
        <f t="shared" si="35"/>
        <v>3.375</v>
      </c>
      <c r="O211" s="5">
        <f t="shared" si="36"/>
        <v>0.4841229182759271</v>
      </c>
      <c r="P211" s="2">
        <v>1</v>
      </c>
      <c r="Q211" s="2">
        <v>0</v>
      </c>
    </row>
    <row r="212" spans="1:17" ht="20.25" customHeight="1">
      <c r="A212" s="3" t="s">
        <v>395</v>
      </c>
      <c r="B212" s="9" t="s">
        <v>396</v>
      </c>
      <c r="C212" s="1"/>
      <c r="D212" s="2">
        <v>6</v>
      </c>
      <c r="E212" s="2"/>
      <c r="F212" s="3" t="s">
        <v>446</v>
      </c>
      <c r="G212" s="4">
        <f t="shared" si="31"/>
        <v>28</v>
      </c>
      <c r="H212" s="4">
        <v>2</v>
      </c>
      <c r="I212" s="4">
        <v>3</v>
      </c>
      <c r="J212" s="4">
        <v>1</v>
      </c>
      <c r="K212" s="4">
        <v>5</v>
      </c>
      <c r="L212" s="4">
        <v>15</v>
      </c>
      <c r="M212" s="2">
        <f t="shared" si="34"/>
        <v>26</v>
      </c>
      <c r="N212" s="5">
        <f t="shared" si="35"/>
        <v>3.076923076923077</v>
      </c>
      <c r="O212" s="5">
        <f t="shared" si="36"/>
        <v>1.3278981924332356</v>
      </c>
      <c r="P212" s="2">
        <v>0</v>
      </c>
      <c r="Q212" s="2">
        <v>2</v>
      </c>
    </row>
    <row r="213" spans="1:17" ht="20.25" customHeight="1">
      <c r="A213" s="3" t="s">
        <v>99</v>
      </c>
      <c r="B213" s="3" t="s">
        <v>285</v>
      </c>
      <c r="C213" s="1">
        <v>2</v>
      </c>
      <c r="D213" s="2">
        <v>6</v>
      </c>
      <c r="E213" s="2" t="s">
        <v>29</v>
      </c>
      <c r="F213" s="3" t="s">
        <v>446</v>
      </c>
      <c r="G213" s="4">
        <f t="shared" si="31"/>
        <v>26</v>
      </c>
      <c r="H213" s="2">
        <v>0</v>
      </c>
      <c r="I213" s="2">
        <v>0</v>
      </c>
      <c r="J213" s="2">
        <v>3</v>
      </c>
      <c r="K213" s="2">
        <v>4</v>
      </c>
      <c r="L213" s="2">
        <v>19</v>
      </c>
      <c r="M213" s="2">
        <f t="shared" si="34"/>
        <v>26</v>
      </c>
      <c r="N213" s="5">
        <f t="shared" si="35"/>
        <v>3.6153846153846154</v>
      </c>
      <c r="O213" s="5">
        <f t="shared" si="36"/>
        <v>0.6837072628704302</v>
      </c>
      <c r="P213" s="2">
        <v>0</v>
      </c>
      <c r="Q213" s="2">
        <v>0</v>
      </c>
    </row>
    <row r="214" spans="1:17" ht="20.25" customHeight="1">
      <c r="A214" s="3" t="s">
        <v>264</v>
      </c>
      <c r="B214" s="3" t="s">
        <v>286</v>
      </c>
      <c r="C214" s="1">
        <v>1</v>
      </c>
      <c r="D214" s="2">
        <v>6</v>
      </c>
      <c r="E214" s="2" t="s">
        <v>29</v>
      </c>
      <c r="F214" s="3" t="s">
        <v>446</v>
      </c>
      <c r="G214" s="4">
        <f t="shared" si="31"/>
        <v>28</v>
      </c>
      <c r="H214" s="2">
        <v>0</v>
      </c>
      <c r="I214" s="2">
        <v>4</v>
      </c>
      <c r="J214" s="2">
        <v>2</v>
      </c>
      <c r="K214" s="2">
        <v>4</v>
      </c>
      <c r="L214" s="2">
        <v>16</v>
      </c>
      <c r="M214" s="2">
        <f t="shared" si="34"/>
        <v>26</v>
      </c>
      <c r="N214" s="5">
        <f t="shared" si="35"/>
        <v>3.230769230769231</v>
      </c>
      <c r="O214" s="5">
        <f t="shared" si="36"/>
        <v>1.120016906043156</v>
      </c>
      <c r="P214" s="2">
        <v>0</v>
      </c>
      <c r="Q214" s="2">
        <v>2</v>
      </c>
    </row>
    <row r="215" spans="1:17" ht="20.25" customHeight="1">
      <c r="A215" s="3" t="s">
        <v>393</v>
      </c>
      <c r="B215" s="3" t="s">
        <v>394</v>
      </c>
      <c r="C215" s="1"/>
      <c r="D215" s="2">
        <v>6</v>
      </c>
      <c r="E215" s="2"/>
      <c r="F215" s="3" t="s">
        <v>446</v>
      </c>
      <c r="G215" s="4">
        <f t="shared" si="31"/>
        <v>28</v>
      </c>
      <c r="H215" s="2">
        <v>0</v>
      </c>
      <c r="I215" s="2">
        <v>0</v>
      </c>
      <c r="J215" s="2">
        <v>7</v>
      </c>
      <c r="K215" s="2">
        <v>9</v>
      </c>
      <c r="L215" s="2">
        <v>12</v>
      </c>
      <c r="M215" s="2">
        <f t="shared" si="34"/>
        <v>28</v>
      </c>
      <c r="N215" s="5">
        <f t="shared" si="35"/>
        <v>3.1785714285714284</v>
      </c>
      <c r="O215" s="5">
        <f t="shared" si="36"/>
        <v>0.8041664463712647</v>
      </c>
      <c r="P215" s="2">
        <v>0</v>
      </c>
      <c r="Q215" s="2">
        <v>0</v>
      </c>
    </row>
    <row r="216" spans="1:17" ht="20.25" customHeight="1">
      <c r="A216" s="3"/>
      <c r="B216" s="3"/>
      <c r="C216" s="1"/>
      <c r="D216" s="2"/>
      <c r="E216" s="2"/>
      <c r="F216" s="3"/>
      <c r="G216" s="4"/>
      <c r="H216" s="2"/>
      <c r="I216" s="2"/>
      <c r="J216" s="2"/>
      <c r="K216" s="2"/>
      <c r="L216" s="2"/>
      <c r="M216" s="2"/>
      <c r="N216" s="5"/>
      <c r="O216" s="5"/>
      <c r="P216" s="2"/>
      <c r="Q216" s="2"/>
    </row>
    <row r="217" spans="1:17" ht="20.25" customHeight="1">
      <c r="A217" s="3"/>
      <c r="B217" s="3"/>
      <c r="C217" s="1"/>
      <c r="D217" s="2"/>
      <c r="E217" s="2"/>
      <c r="F217" s="3"/>
      <c r="G217" s="4"/>
      <c r="H217" s="2"/>
      <c r="I217" s="2"/>
      <c r="J217" s="2"/>
      <c r="K217" s="2"/>
      <c r="L217" s="2"/>
      <c r="M217" s="2"/>
      <c r="N217" s="5"/>
      <c r="O217" s="5"/>
      <c r="P217" s="2"/>
      <c r="Q217" s="2"/>
    </row>
    <row r="218" spans="1:17" ht="21.75">
      <c r="A218" s="3"/>
      <c r="B218" s="2" t="s">
        <v>31</v>
      </c>
      <c r="C218" s="1"/>
      <c r="D218" s="2"/>
      <c r="E218" s="2"/>
      <c r="F218" s="3"/>
      <c r="G218" s="4">
        <f aca="true" t="shared" si="37" ref="G218:M218">SUM(G196:G217)</f>
        <v>1678</v>
      </c>
      <c r="H218" s="4">
        <f t="shared" si="37"/>
        <v>23</v>
      </c>
      <c r="I218" s="4">
        <f t="shared" si="37"/>
        <v>165</v>
      </c>
      <c r="J218" s="4">
        <f t="shared" si="37"/>
        <v>367</v>
      </c>
      <c r="K218" s="4">
        <f t="shared" si="37"/>
        <v>551</v>
      </c>
      <c r="L218" s="4">
        <f t="shared" si="37"/>
        <v>547</v>
      </c>
      <c r="M218" s="4">
        <f t="shared" si="37"/>
        <v>1653</v>
      </c>
      <c r="N218" s="5">
        <f>(1*I218+2*J218+3*K218+4*L218)/M218</f>
        <v>2.867513611615245</v>
      </c>
      <c r="O218" s="5">
        <f>SQRT((H218*0^2+I218*1^2+J218*2^2+K218*3^2+L218*4^2)/M218-N218^2)</f>
        <v>1.0295058638103658</v>
      </c>
      <c r="P218" s="4">
        <f>SUM(P196:P217)</f>
        <v>11</v>
      </c>
      <c r="Q218" s="4">
        <f>SUM(Q196:Q217)</f>
        <v>14</v>
      </c>
    </row>
    <row r="219" spans="1:17" ht="21.75">
      <c r="A219" s="3"/>
      <c r="B219" s="2" t="s">
        <v>32</v>
      </c>
      <c r="C219" s="3"/>
      <c r="D219" s="3"/>
      <c r="E219" s="3"/>
      <c r="F219" s="3"/>
      <c r="G219" s="5">
        <f>G218*100/$G$218</f>
        <v>100</v>
      </c>
      <c r="H219" s="5">
        <f aca="true" t="shared" si="38" ref="H219:M219">H218*100/$G$218</f>
        <v>1.3706793802145412</v>
      </c>
      <c r="I219" s="5">
        <f t="shared" si="38"/>
        <v>9.833134684147796</v>
      </c>
      <c r="J219" s="19">
        <f t="shared" si="38"/>
        <v>21.871275327771155</v>
      </c>
      <c r="K219" s="19">
        <f t="shared" si="38"/>
        <v>32.836710369487484</v>
      </c>
      <c r="L219" s="19">
        <f t="shared" si="38"/>
        <v>32.598331346841476</v>
      </c>
      <c r="M219" s="5">
        <f t="shared" si="38"/>
        <v>98.51013110846246</v>
      </c>
      <c r="N219" s="3"/>
      <c r="O219" s="3"/>
      <c r="P219" s="5">
        <f>P218*100/$G$218</f>
        <v>0.6555423122765197</v>
      </c>
      <c r="Q219" s="5">
        <f>Q218*100/$G$218</f>
        <v>0.834326579261025</v>
      </c>
    </row>
    <row r="220" spans="1:17" ht="20.25" customHeight="1">
      <c r="A220" s="11"/>
      <c r="B220" s="11"/>
      <c r="C220" s="12"/>
      <c r="D220" s="13"/>
      <c r="E220" s="13"/>
      <c r="F220" s="11"/>
      <c r="G220" s="14"/>
      <c r="H220" s="13"/>
      <c r="I220" s="13"/>
      <c r="J220" s="13"/>
      <c r="K220" s="13"/>
      <c r="L220" s="13"/>
      <c r="M220" s="13"/>
      <c r="N220" s="15"/>
      <c r="O220" s="15"/>
      <c r="P220" s="13"/>
      <c r="Q220" s="13"/>
    </row>
    <row r="221" spans="1:17" ht="20.25" customHeight="1">
      <c r="A221" s="11"/>
      <c r="B221" s="11"/>
      <c r="C221" s="12"/>
      <c r="D221" s="13"/>
      <c r="E221" s="13"/>
      <c r="F221" s="11"/>
      <c r="G221" s="14"/>
      <c r="H221" s="13"/>
      <c r="I221" s="13"/>
      <c r="J221" s="13"/>
      <c r="K221" s="13"/>
      <c r="L221" s="13"/>
      <c r="M221" s="13"/>
      <c r="N221" s="15"/>
      <c r="O221" s="15"/>
      <c r="P221" s="13"/>
      <c r="Q221" s="13"/>
    </row>
    <row r="222" spans="1:17" ht="29.25">
      <c r="A222" s="21" t="s">
        <v>381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27.75">
      <c r="A223" s="22" t="s">
        <v>424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28.5" customHeight="1">
      <c r="A224" s="23" t="s">
        <v>0</v>
      </c>
      <c r="B224" s="23" t="s">
        <v>1</v>
      </c>
      <c r="C224" s="1" t="s">
        <v>2</v>
      </c>
      <c r="D224" s="2" t="s">
        <v>3</v>
      </c>
      <c r="E224" s="2" t="s">
        <v>4</v>
      </c>
      <c r="F224" s="3" t="s">
        <v>5</v>
      </c>
      <c r="G224" s="24" t="s">
        <v>6</v>
      </c>
      <c r="H224" s="25" t="s">
        <v>7</v>
      </c>
      <c r="I224" s="25"/>
      <c r="J224" s="25"/>
      <c r="K224" s="25"/>
      <c r="L224" s="25"/>
      <c r="M224" s="26" t="s">
        <v>8</v>
      </c>
      <c r="N224" s="27" t="s">
        <v>9</v>
      </c>
      <c r="O224" s="27" t="s">
        <v>10</v>
      </c>
      <c r="P224" s="26" t="s">
        <v>11</v>
      </c>
      <c r="Q224" s="26"/>
    </row>
    <row r="225" spans="1:17" ht="21.75">
      <c r="A225" s="23"/>
      <c r="B225" s="23"/>
      <c r="C225" s="1"/>
      <c r="D225" s="2"/>
      <c r="E225" s="2"/>
      <c r="F225" s="3"/>
      <c r="G225" s="24"/>
      <c r="H225" s="2">
        <v>0</v>
      </c>
      <c r="I225" s="2">
        <v>1</v>
      </c>
      <c r="J225" s="2">
        <v>2</v>
      </c>
      <c r="K225" s="2">
        <v>3</v>
      </c>
      <c r="L225" s="2">
        <v>4</v>
      </c>
      <c r="M225" s="26"/>
      <c r="N225" s="27"/>
      <c r="O225" s="27"/>
      <c r="P225" s="2" t="s">
        <v>12</v>
      </c>
      <c r="Q225" s="2" t="s">
        <v>13</v>
      </c>
    </row>
    <row r="226" spans="1:17" ht="20.25" customHeight="1">
      <c r="A226" s="3" t="s">
        <v>106</v>
      </c>
      <c r="B226" s="3" t="s">
        <v>105</v>
      </c>
      <c r="C226" s="1">
        <v>1</v>
      </c>
      <c r="D226" s="2">
        <v>2</v>
      </c>
      <c r="E226" s="2"/>
      <c r="F226" s="3" t="s">
        <v>300</v>
      </c>
      <c r="G226" s="4">
        <f t="shared" si="31"/>
        <v>505</v>
      </c>
      <c r="H226" s="2">
        <v>72</v>
      </c>
      <c r="I226" s="2">
        <v>139</v>
      </c>
      <c r="J226" s="2">
        <v>111</v>
      </c>
      <c r="K226" s="2">
        <v>107</v>
      </c>
      <c r="L226" s="2">
        <v>74</v>
      </c>
      <c r="M226" s="2">
        <f aca="true" t="shared" si="39" ref="M226:M238">SUM(H226:L226)</f>
        <v>503</v>
      </c>
      <c r="N226" s="5">
        <f aca="true" t="shared" si="40" ref="N226:N238">(1*I226+2*J226+3*K226+4*L226)/M226</f>
        <v>1.9443339960238568</v>
      </c>
      <c r="O226" s="5">
        <f aca="true" t="shared" si="41" ref="O226:O238">SQRT((H226*0^2+I226*1^2+J226*2^2+K226*3^2+L226*4^2)/M226-N226^2)</f>
        <v>1.283355250731401</v>
      </c>
      <c r="P226" s="2">
        <v>1</v>
      </c>
      <c r="Q226" s="2">
        <v>1</v>
      </c>
    </row>
    <row r="227" spans="1:17" ht="20.25" customHeight="1">
      <c r="A227" s="3" t="s">
        <v>384</v>
      </c>
      <c r="B227" s="3" t="s">
        <v>385</v>
      </c>
      <c r="C227" s="1">
        <v>1</v>
      </c>
      <c r="D227" s="2">
        <v>2</v>
      </c>
      <c r="E227" s="2">
        <v>2</v>
      </c>
      <c r="F227" s="3" t="s">
        <v>300</v>
      </c>
      <c r="G227" s="4">
        <f aca="true" t="shared" si="42" ref="G227:G238">SUM(H227:L227,P227:Q227)</f>
        <v>504</v>
      </c>
      <c r="H227" s="2">
        <v>36</v>
      </c>
      <c r="I227" s="2">
        <v>142</v>
      </c>
      <c r="J227" s="2">
        <v>139</v>
      </c>
      <c r="K227" s="2">
        <v>111</v>
      </c>
      <c r="L227" s="2">
        <v>75</v>
      </c>
      <c r="M227" s="2">
        <f t="shared" si="39"/>
        <v>503</v>
      </c>
      <c r="N227" s="5">
        <f t="shared" si="40"/>
        <v>2.0934393638170974</v>
      </c>
      <c r="O227" s="5">
        <f t="shared" si="41"/>
        <v>1.1734372458641773</v>
      </c>
      <c r="P227" s="2">
        <v>1</v>
      </c>
      <c r="Q227" s="2">
        <v>0</v>
      </c>
    </row>
    <row r="228" spans="1:17" ht="20.25" customHeight="1">
      <c r="A228" s="3" t="s">
        <v>427</v>
      </c>
      <c r="B228" s="3" t="s">
        <v>428</v>
      </c>
      <c r="C228" s="1">
        <v>1</v>
      </c>
      <c r="D228" s="2">
        <v>2</v>
      </c>
      <c r="E228" s="2"/>
      <c r="F228" s="3" t="s">
        <v>300</v>
      </c>
      <c r="G228" s="4">
        <f t="shared" si="42"/>
        <v>47</v>
      </c>
      <c r="H228" s="2">
        <v>1</v>
      </c>
      <c r="I228" s="2">
        <v>13</v>
      </c>
      <c r="J228" s="2">
        <v>18</v>
      </c>
      <c r="K228" s="2">
        <v>12</v>
      </c>
      <c r="L228" s="2">
        <v>1</v>
      </c>
      <c r="M228" s="2">
        <f t="shared" si="39"/>
        <v>45</v>
      </c>
      <c r="N228" s="5">
        <f t="shared" si="40"/>
        <v>1.9777777777777779</v>
      </c>
      <c r="O228" s="5">
        <f t="shared" si="41"/>
        <v>0.8560604570781432</v>
      </c>
      <c r="P228" s="2">
        <v>2</v>
      </c>
      <c r="Q228" s="2">
        <v>0</v>
      </c>
    </row>
    <row r="229" spans="1:17" ht="20.25" customHeight="1">
      <c r="A229" s="3" t="s">
        <v>425</v>
      </c>
      <c r="B229" s="3" t="s">
        <v>426</v>
      </c>
      <c r="C229" s="1">
        <v>1</v>
      </c>
      <c r="D229" s="2">
        <v>2</v>
      </c>
      <c r="E229" s="2">
        <v>3</v>
      </c>
      <c r="F229" s="3" t="s">
        <v>300</v>
      </c>
      <c r="G229" s="4">
        <f t="shared" si="42"/>
        <v>504</v>
      </c>
      <c r="H229" s="2">
        <v>65</v>
      </c>
      <c r="I229" s="2">
        <v>144</v>
      </c>
      <c r="J229" s="2">
        <v>175</v>
      </c>
      <c r="K229" s="2">
        <v>92</v>
      </c>
      <c r="L229" s="2">
        <v>28</v>
      </c>
      <c r="M229" s="2">
        <f t="shared" si="39"/>
        <v>504</v>
      </c>
      <c r="N229" s="5">
        <f t="shared" si="40"/>
        <v>1.75</v>
      </c>
      <c r="O229" s="5">
        <f t="shared" si="41"/>
        <v>1.0695088622116258</v>
      </c>
      <c r="P229" s="2">
        <v>0</v>
      </c>
      <c r="Q229" s="2">
        <v>0</v>
      </c>
    </row>
    <row r="230" spans="1:17" ht="20.25" customHeight="1">
      <c r="A230" s="3" t="s">
        <v>110</v>
      </c>
      <c r="B230" s="3" t="s">
        <v>105</v>
      </c>
      <c r="C230" s="1">
        <v>2</v>
      </c>
      <c r="D230" s="2">
        <v>3</v>
      </c>
      <c r="E230" s="2" t="s">
        <v>29</v>
      </c>
      <c r="F230" s="3" t="s">
        <v>300</v>
      </c>
      <c r="G230" s="4">
        <f t="shared" si="42"/>
        <v>444</v>
      </c>
      <c r="H230" s="2">
        <v>47</v>
      </c>
      <c r="I230" s="2">
        <v>84</v>
      </c>
      <c r="J230" s="2">
        <v>134</v>
      </c>
      <c r="K230" s="2">
        <v>120</v>
      </c>
      <c r="L230" s="2">
        <v>56</v>
      </c>
      <c r="M230" s="2">
        <f t="shared" si="39"/>
        <v>441</v>
      </c>
      <c r="N230" s="5">
        <f t="shared" si="40"/>
        <v>2.122448979591837</v>
      </c>
      <c r="O230" s="5">
        <f t="shared" si="41"/>
        <v>1.175513353485325</v>
      </c>
      <c r="P230" s="2">
        <v>3</v>
      </c>
      <c r="Q230" s="2">
        <v>0</v>
      </c>
    </row>
    <row r="231" spans="1:17" ht="20.25" customHeight="1">
      <c r="A231" s="3" t="s">
        <v>111</v>
      </c>
      <c r="B231" s="3" t="s">
        <v>112</v>
      </c>
      <c r="C231" s="1">
        <v>1</v>
      </c>
      <c r="D231" s="2">
        <v>3</v>
      </c>
      <c r="E231" s="2" t="s">
        <v>23</v>
      </c>
      <c r="F231" s="3" t="s">
        <v>300</v>
      </c>
      <c r="G231" s="4">
        <f t="shared" si="42"/>
        <v>442</v>
      </c>
      <c r="H231" s="2">
        <v>33</v>
      </c>
      <c r="I231" s="2">
        <v>153</v>
      </c>
      <c r="J231" s="2">
        <v>154</v>
      </c>
      <c r="K231" s="2">
        <v>63</v>
      </c>
      <c r="L231" s="2">
        <v>38</v>
      </c>
      <c r="M231" s="2">
        <f t="shared" si="39"/>
        <v>441</v>
      </c>
      <c r="N231" s="5">
        <f t="shared" si="40"/>
        <v>1.81859410430839</v>
      </c>
      <c r="O231" s="5">
        <f t="shared" si="41"/>
        <v>1.0492276917241972</v>
      </c>
      <c r="P231" s="2">
        <v>1</v>
      </c>
      <c r="Q231" s="2">
        <v>0</v>
      </c>
    </row>
    <row r="232" spans="1:17" ht="20.25" customHeight="1">
      <c r="A232" s="3" t="s">
        <v>431</v>
      </c>
      <c r="B232" s="3" t="s">
        <v>432</v>
      </c>
      <c r="C232" s="1">
        <v>1</v>
      </c>
      <c r="D232" s="2">
        <v>3</v>
      </c>
      <c r="E232" s="2">
        <v>3</v>
      </c>
      <c r="F232" s="3" t="s">
        <v>300</v>
      </c>
      <c r="G232" s="4">
        <f t="shared" si="42"/>
        <v>444</v>
      </c>
      <c r="H232" s="2">
        <v>27</v>
      </c>
      <c r="I232" s="2">
        <v>118</v>
      </c>
      <c r="J232" s="2">
        <v>194</v>
      </c>
      <c r="K232" s="2">
        <v>88</v>
      </c>
      <c r="L232" s="2">
        <v>14</v>
      </c>
      <c r="M232" s="2">
        <f t="shared" si="39"/>
        <v>441</v>
      </c>
      <c r="N232" s="5">
        <f t="shared" si="40"/>
        <v>1.873015873015873</v>
      </c>
      <c r="O232" s="5">
        <f t="shared" si="41"/>
        <v>0.9071258452209239</v>
      </c>
      <c r="P232" s="2">
        <v>3</v>
      </c>
      <c r="Q232" s="2">
        <v>0</v>
      </c>
    </row>
    <row r="233" spans="1:17" ht="20.25" customHeight="1">
      <c r="A233" s="3" t="s">
        <v>211</v>
      </c>
      <c r="B233" s="3" t="s">
        <v>105</v>
      </c>
      <c r="C233" s="1">
        <v>1</v>
      </c>
      <c r="D233" s="2">
        <v>5</v>
      </c>
      <c r="E233" s="2">
        <v>2</v>
      </c>
      <c r="F233" s="3" t="s">
        <v>300</v>
      </c>
      <c r="G233" s="4">
        <f t="shared" si="42"/>
        <v>308</v>
      </c>
      <c r="H233" s="2">
        <v>60</v>
      </c>
      <c r="I233" s="2">
        <v>62</v>
      </c>
      <c r="J233" s="2">
        <v>83</v>
      </c>
      <c r="K233" s="2">
        <v>89</v>
      </c>
      <c r="L233" s="2">
        <v>7</v>
      </c>
      <c r="M233" s="2">
        <f t="shared" si="39"/>
        <v>301</v>
      </c>
      <c r="N233" s="5">
        <f t="shared" si="40"/>
        <v>1.7375415282392026</v>
      </c>
      <c r="O233" s="5">
        <f t="shared" si="41"/>
        <v>1.1502791524991127</v>
      </c>
      <c r="P233" s="2">
        <v>1</v>
      </c>
      <c r="Q233" s="2">
        <v>6</v>
      </c>
    </row>
    <row r="234" spans="1:17" ht="20.25" customHeight="1">
      <c r="A234" s="3" t="s">
        <v>212</v>
      </c>
      <c r="B234" s="3" t="s">
        <v>238</v>
      </c>
      <c r="C234" s="1">
        <v>1</v>
      </c>
      <c r="D234" s="2">
        <v>5</v>
      </c>
      <c r="E234" s="2">
        <v>2</v>
      </c>
      <c r="F234" s="3" t="s">
        <v>300</v>
      </c>
      <c r="G234" s="4">
        <f t="shared" si="42"/>
        <v>79</v>
      </c>
      <c r="H234" s="2">
        <v>0</v>
      </c>
      <c r="I234" s="2">
        <v>0</v>
      </c>
      <c r="J234" s="2">
        <v>0</v>
      </c>
      <c r="K234" s="2">
        <v>19</v>
      </c>
      <c r="L234" s="2">
        <v>60</v>
      </c>
      <c r="M234" s="2">
        <f t="shared" si="39"/>
        <v>79</v>
      </c>
      <c r="N234" s="5">
        <f t="shared" si="40"/>
        <v>3.759493670886076</v>
      </c>
      <c r="O234" s="5">
        <f t="shared" si="41"/>
        <v>0.42739096243377594</v>
      </c>
      <c r="P234" s="2">
        <v>0</v>
      </c>
      <c r="Q234" s="2">
        <v>0</v>
      </c>
    </row>
    <row r="235" spans="1:17" ht="20.25" customHeight="1">
      <c r="A235" s="3" t="s">
        <v>206</v>
      </c>
      <c r="B235" s="3" t="s">
        <v>174</v>
      </c>
      <c r="C235" s="1">
        <v>1</v>
      </c>
      <c r="D235" s="2">
        <v>5</v>
      </c>
      <c r="E235" s="2">
        <v>3</v>
      </c>
      <c r="F235" s="3" t="s">
        <v>300</v>
      </c>
      <c r="G235" s="4">
        <f t="shared" si="42"/>
        <v>308</v>
      </c>
      <c r="H235" s="2">
        <v>8</v>
      </c>
      <c r="I235" s="2">
        <v>51</v>
      </c>
      <c r="J235" s="2">
        <v>154</v>
      </c>
      <c r="K235" s="2">
        <v>88</v>
      </c>
      <c r="L235" s="2">
        <v>5</v>
      </c>
      <c r="M235" s="2">
        <f t="shared" si="39"/>
        <v>306</v>
      </c>
      <c r="N235" s="5">
        <f t="shared" si="40"/>
        <v>2.1013071895424837</v>
      </c>
      <c r="O235" s="5">
        <f t="shared" si="41"/>
        <v>0.7835303822334847</v>
      </c>
      <c r="P235" s="2">
        <v>2</v>
      </c>
      <c r="Q235" s="2">
        <v>0</v>
      </c>
    </row>
    <row r="236" spans="1:17" ht="20.25" customHeight="1">
      <c r="A236" s="3" t="s">
        <v>440</v>
      </c>
      <c r="B236" s="3" t="s">
        <v>441</v>
      </c>
      <c r="C236" s="1">
        <v>1</v>
      </c>
      <c r="D236" s="2">
        <v>6</v>
      </c>
      <c r="E236" s="2">
        <v>2</v>
      </c>
      <c r="F236" s="3" t="s">
        <v>300</v>
      </c>
      <c r="G236" s="4">
        <f t="shared" si="42"/>
        <v>221</v>
      </c>
      <c r="H236" s="2">
        <v>6</v>
      </c>
      <c r="I236" s="2">
        <v>1</v>
      </c>
      <c r="J236" s="2">
        <v>3</v>
      </c>
      <c r="K236" s="2">
        <v>53</v>
      </c>
      <c r="L236" s="2">
        <v>156</v>
      </c>
      <c r="M236" s="2">
        <f t="shared" si="39"/>
        <v>219</v>
      </c>
      <c r="N236" s="5">
        <f t="shared" si="40"/>
        <v>3.6073059360730593</v>
      </c>
      <c r="O236" s="5">
        <f t="shared" si="41"/>
        <v>0.7886996132363074</v>
      </c>
      <c r="P236" s="2">
        <v>2</v>
      </c>
      <c r="Q236" s="2">
        <v>0</v>
      </c>
    </row>
    <row r="237" spans="1:17" ht="20.25" customHeight="1">
      <c r="A237" s="3" t="s">
        <v>262</v>
      </c>
      <c r="B237" s="3" t="s">
        <v>105</v>
      </c>
      <c r="C237" s="1">
        <v>1</v>
      </c>
      <c r="D237" s="2">
        <v>6</v>
      </c>
      <c r="E237" s="2">
        <v>2</v>
      </c>
      <c r="F237" s="3" t="s">
        <v>300</v>
      </c>
      <c r="G237" s="4">
        <f t="shared" si="42"/>
        <v>287</v>
      </c>
      <c r="H237" s="2">
        <v>12</v>
      </c>
      <c r="I237" s="2">
        <v>19</v>
      </c>
      <c r="J237" s="2">
        <v>44</v>
      </c>
      <c r="K237" s="2">
        <v>84</v>
      </c>
      <c r="L237" s="2">
        <v>122</v>
      </c>
      <c r="M237" s="2">
        <f t="shared" si="39"/>
        <v>281</v>
      </c>
      <c r="N237" s="5">
        <f t="shared" si="40"/>
        <v>3.01423487544484</v>
      </c>
      <c r="O237" s="5">
        <f t="shared" si="41"/>
        <v>1.1159520463463286</v>
      </c>
      <c r="P237" s="2">
        <v>0</v>
      </c>
      <c r="Q237" s="2">
        <v>6</v>
      </c>
    </row>
    <row r="238" spans="1:17" ht="20.25" customHeight="1">
      <c r="A238" s="3" t="s">
        <v>256</v>
      </c>
      <c r="B238" s="3" t="s">
        <v>174</v>
      </c>
      <c r="C238" s="1">
        <v>1</v>
      </c>
      <c r="D238" s="2">
        <v>6</v>
      </c>
      <c r="E238" s="2">
        <v>3</v>
      </c>
      <c r="F238" s="3" t="s">
        <v>300</v>
      </c>
      <c r="G238" s="4">
        <f t="shared" si="42"/>
        <v>289</v>
      </c>
      <c r="H238" s="2">
        <v>12</v>
      </c>
      <c r="I238" s="2">
        <v>56</v>
      </c>
      <c r="J238" s="2">
        <v>101</v>
      </c>
      <c r="K238" s="2">
        <v>101</v>
      </c>
      <c r="L238" s="2">
        <v>16</v>
      </c>
      <c r="M238" s="2">
        <f t="shared" si="39"/>
        <v>286</v>
      </c>
      <c r="N238" s="5">
        <f t="shared" si="40"/>
        <v>2.1853146853146854</v>
      </c>
      <c r="O238" s="5">
        <f t="shared" si="41"/>
        <v>0.9519547825218165</v>
      </c>
      <c r="P238" s="2">
        <v>3</v>
      </c>
      <c r="Q238" s="2">
        <v>0</v>
      </c>
    </row>
    <row r="239" spans="1:17" ht="20.25" customHeight="1">
      <c r="A239" s="3"/>
      <c r="B239" s="3"/>
      <c r="C239" s="1"/>
      <c r="D239" s="2"/>
      <c r="E239" s="2"/>
      <c r="F239" s="3"/>
      <c r="G239" s="4"/>
      <c r="H239" s="2"/>
      <c r="I239" s="2"/>
      <c r="J239" s="2"/>
      <c r="K239" s="2"/>
      <c r="L239" s="2"/>
      <c r="M239" s="2"/>
      <c r="N239" s="5"/>
      <c r="O239" s="5"/>
      <c r="P239" s="2"/>
      <c r="Q239" s="2"/>
    </row>
    <row r="240" spans="1:17" ht="20.25" customHeight="1">
      <c r="A240" s="3"/>
      <c r="B240" s="3"/>
      <c r="C240" s="1"/>
      <c r="D240" s="2"/>
      <c r="E240" s="2"/>
      <c r="F240" s="3"/>
      <c r="G240" s="4"/>
      <c r="H240" s="2"/>
      <c r="I240" s="2"/>
      <c r="J240" s="2"/>
      <c r="K240" s="2"/>
      <c r="L240" s="2"/>
      <c r="M240" s="2"/>
      <c r="N240" s="5"/>
      <c r="O240" s="5"/>
      <c r="P240" s="2"/>
      <c r="Q240" s="2"/>
    </row>
    <row r="241" spans="1:17" ht="20.25" customHeight="1">
      <c r="A241" s="3"/>
      <c r="B241" s="3"/>
      <c r="C241" s="1"/>
      <c r="D241" s="2"/>
      <c r="E241" s="2"/>
      <c r="F241" s="3"/>
      <c r="G241" s="4"/>
      <c r="H241" s="2"/>
      <c r="I241" s="2"/>
      <c r="J241" s="2"/>
      <c r="K241" s="2"/>
      <c r="L241" s="2"/>
      <c r="M241" s="2"/>
      <c r="N241" s="5"/>
      <c r="O241" s="5"/>
      <c r="P241" s="2"/>
      <c r="Q241" s="2"/>
    </row>
    <row r="242" spans="1:17" ht="20.25" customHeight="1">
      <c r="A242" s="3"/>
      <c r="B242" s="3"/>
      <c r="C242" s="1"/>
      <c r="D242" s="2"/>
      <c r="E242" s="2"/>
      <c r="F242" s="3"/>
      <c r="G242" s="4"/>
      <c r="H242" s="2"/>
      <c r="I242" s="2"/>
      <c r="J242" s="2"/>
      <c r="K242" s="2"/>
      <c r="L242" s="2"/>
      <c r="M242" s="2"/>
      <c r="N242" s="5"/>
      <c r="O242" s="5"/>
      <c r="P242" s="2"/>
      <c r="Q242" s="2"/>
    </row>
    <row r="243" spans="1:17" ht="20.25" customHeight="1">
      <c r="A243" s="3"/>
      <c r="B243" s="3"/>
      <c r="C243" s="1"/>
      <c r="D243" s="2"/>
      <c r="E243" s="2"/>
      <c r="F243" s="3"/>
      <c r="G243" s="4"/>
      <c r="H243" s="2"/>
      <c r="I243" s="2"/>
      <c r="J243" s="2"/>
      <c r="K243" s="2"/>
      <c r="L243" s="2"/>
      <c r="M243" s="2"/>
      <c r="N243" s="5"/>
      <c r="O243" s="5"/>
      <c r="P243" s="2"/>
      <c r="Q243" s="2"/>
    </row>
    <row r="244" spans="1:17" ht="21.75">
      <c r="A244" s="3"/>
      <c r="B244" s="2" t="s">
        <v>31</v>
      </c>
      <c r="C244" s="1"/>
      <c r="D244" s="2"/>
      <c r="E244" s="2"/>
      <c r="F244" s="3"/>
      <c r="G244" s="4">
        <f>SUM(G226:G243)</f>
        <v>4382</v>
      </c>
      <c r="H244" s="4">
        <f aca="true" t="shared" si="43" ref="H244:M244">SUM(H226:H243)</f>
        <v>379</v>
      </c>
      <c r="I244" s="4">
        <f t="shared" si="43"/>
        <v>982</v>
      </c>
      <c r="J244" s="4">
        <f t="shared" si="43"/>
        <v>1310</v>
      </c>
      <c r="K244" s="4">
        <f t="shared" si="43"/>
        <v>1027</v>
      </c>
      <c r="L244" s="4">
        <f t="shared" si="43"/>
        <v>652</v>
      </c>
      <c r="M244" s="4">
        <f t="shared" si="43"/>
        <v>4350</v>
      </c>
      <c r="N244" s="5">
        <f>(1*I244+2*J244+3*K244+4*L244)/M244</f>
        <v>2.1358620689655172</v>
      </c>
      <c r="O244" s="5">
        <f>SQRT((H244*0^2+I244*1^2+J244*2^2+K244*3^2+L244*4^2)/M244-N244^2)</f>
        <v>1.1795874514794034</v>
      </c>
      <c r="P244" s="4">
        <f>SUM(P226:P243)</f>
        <v>19</v>
      </c>
      <c r="Q244" s="4">
        <f>SUM(Q226:Q243)</f>
        <v>13</v>
      </c>
    </row>
    <row r="245" spans="1:17" ht="21.75">
      <c r="A245" s="3"/>
      <c r="B245" s="2" t="s">
        <v>32</v>
      </c>
      <c r="C245" s="3"/>
      <c r="D245" s="3"/>
      <c r="E245" s="3"/>
      <c r="F245" s="3"/>
      <c r="G245" s="5">
        <f>G244*100/$G$244</f>
        <v>100</v>
      </c>
      <c r="H245" s="5">
        <f aca="true" t="shared" si="44" ref="H245:M245">H244*100/$G$244</f>
        <v>8.649018712916476</v>
      </c>
      <c r="I245" s="19">
        <f t="shared" si="44"/>
        <v>22.409858512094935</v>
      </c>
      <c r="J245" s="19">
        <f t="shared" si="44"/>
        <v>29.895025102692834</v>
      </c>
      <c r="K245" s="19">
        <f t="shared" si="44"/>
        <v>23.436786855317205</v>
      </c>
      <c r="L245" s="19">
        <f t="shared" si="44"/>
        <v>14.879050661798265</v>
      </c>
      <c r="M245" s="5">
        <f t="shared" si="44"/>
        <v>99.26973984481971</v>
      </c>
      <c r="N245" s="3"/>
      <c r="O245" s="3"/>
      <c r="P245" s="5">
        <f>P244*100/$G$244</f>
        <v>0.433591967138293</v>
      </c>
      <c r="Q245" s="5">
        <f>Q244*100/$G$244</f>
        <v>0.29666818804198997</v>
      </c>
    </row>
    <row r="246" spans="1:17" ht="20.25" customHeight="1">
      <c r="A246" s="11"/>
      <c r="B246" s="11"/>
      <c r="C246" s="12"/>
      <c r="D246" s="13"/>
      <c r="E246" s="13"/>
      <c r="F246" s="11"/>
      <c r="G246" s="14"/>
      <c r="H246" s="13"/>
      <c r="I246" s="13"/>
      <c r="J246" s="13"/>
      <c r="K246" s="13"/>
      <c r="L246" s="13"/>
      <c r="M246" s="13"/>
      <c r="N246" s="15"/>
      <c r="O246" s="15"/>
      <c r="P246" s="13"/>
      <c r="Q246" s="13"/>
    </row>
    <row r="247" spans="1:17" ht="20.25" customHeight="1">
      <c r="A247" s="11"/>
      <c r="B247" s="11"/>
      <c r="C247" s="12"/>
      <c r="D247" s="13"/>
      <c r="E247" s="13"/>
      <c r="F247" s="11"/>
      <c r="G247" s="14"/>
      <c r="H247" s="13"/>
      <c r="I247" s="13"/>
      <c r="J247" s="13"/>
      <c r="K247" s="13"/>
      <c r="L247" s="13"/>
      <c r="M247" s="13"/>
      <c r="N247" s="15"/>
      <c r="O247" s="15"/>
      <c r="P247" s="13"/>
      <c r="Q247" s="13"/>
    </row>
    <row r="248" spans="1:17" ht="29.25">
      <c r="A248" s="21" t="s">
        <v>382</v>
      </c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27.75">
      <c r="A249" s="22" t="s">
        <v>424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28.5" customHeight="1">
      <c r="A250" s="23" t="s">
        <v>0</v>
      </c>
      <c r="B250" s="23" t="s">
        <v>1</v>
      </c>
      <c r="C250" s="1" t="s">
        <v>2</v>
      </c>
      <c r="D250" s="2" t="s">
        <v>3</v>
      </c>
      <c r="E250" s="2" t="s">
        <v>4</v>
      </c>
      <c r="F250" s="3" t="s">
        <v>5</v>
      </c>
      <c r="G250" s="24" t="s">
        <v>6</v>
      </c>
      <c r="H250" s="25" t="s">
        <v>7</v>
      </c>
      <c r="I250" s="25"/>
      <c r="J250" s="25"/>
      <c r="K250" s="25"/>
      <c r="L250" s="25"/>
      <c r="M250" s="26" t="s">
        <v>8</v>
      </c>
      <c r="N250" s="27" t="s">
        <v>9</v>
      </c>
      <c r="O250" s="27" t="s">
        <v>10</v>
      </c>
      <c r="P250" s="26" t="s">
        <v>11</v>
      </c>
      <c r="Q250" s="26"/>
    </row>
    <row r="251" spans="1:17" ht="21.75">
      <c r="A251" s="23"/>
      <c r="B251" s="23"/>
      <c r="C251" s="1"/>
      <c r="D251" s="2"/>
      <c r="E251" s="2"/>
      <c r="F251" s="3"/>
      <c r="G251" s="24"/>
      <c r="H251" s="2">
        <v>0</v>
      </c>
      <c r="I251" s="2">
        <v>1</v>
      </c>
      <c r="J251" s="2">
        <v>2</v>
      </c>
      <c r="K251" s="2">
        <v>3</v>
      </c>
      <c r="L251" s="2">
        <v>4</v>
      </c>
      <c r="M251" s="26"/>
      <c r="N251" s="27"/>
      <c r="O251" s="27"/>
      <c r="P251" s="2" t="s">
        <v>12</v>
      </c>
      <c r="Q251" s="2" t="s">
        <v>13</v>
      </c>
    </row>
    <row r="252" spans="1:17" ht="20.25" customHeight="1">
      <c r="A252" s="3" t="s">
        <v>119</v>
      </c>
      <c r="B252" s="3" t="s">
        <v>120</v>
      </c>
      <c r="C252" s="1">
        <v>1</v>
      </c>
      <c r="D252" s="2">
        <v>2</v>
      </c>
      <c r="E252" s="2" t="s">
        <v>29</v>
      </c>
      <c r="F252" s="3" t="s">
        <v>305</v>
      </c>
      <c r="G252" s="4">
        <f aca="true" t="shared" si="45" ref="G252:G262">SUM(H252:L252,P252:Q252)</f>
        <v>505</v>
      </c>
      <c r="H252" s="2">
        <v>73</v>
      </c>
      <c r="I252" s="2">
        <v>164</v>
      </c>
      <c r="J252" s="2">
        <v>145</v>
      </c>
      <c r="K252" s="2">
        <v>89</v>
      </c>
      <c r="L252" s="2">
        <v>29</v>
      </c>
      <c r="M252" s="2">
        <f aca="true" t="shared" si="46" ref="M252:M262">SUM(H252:L252)</f>
        <v>500</v>
      </c>
      <c r="N252" s="5">
        <f aca="true" t="shared" si="47" ref="N252:N262">(1*I252+2*J252+3*K252+4*L252)/M252</f>
        <v>1.674</v>
      </c>
      <c r="O252" s="5">
        <f aca="true" t="shared" si="48" ref="O252:O262">SQRT((H252*0^2+I252*1^2+J252*2^2+K252*3^2+L252*4^2)/M252-N252^2)</f>
        <v>1.102598748412132</v>
      </c>
      <c r="P252" s="2">
        <v>1</v>
      </c>
      <c r="Q252" s="2">
        <v>4</v>
      </c>
    </row>
    <row r="253" spans="1:17" ht="20.25" customHeight="1">
      <c r="A253" s="3" t="s">
        <v>121</v>
      </c>
      <c r="B253" s="3" t="s">
        <v>118</v>
      </c>
      <c r="C253" s="1">
        <v>2</v>
      </c>
      <c r="D253" s="2">
        <v>2</v>
      </c>
      <c r="E253" s="2" t="s">
        <v>29</v>
      </c>
      <c r="F253" s="3" t="s">
        <v>305</v>
      </c>
      <c r="G253" s="4">
        <f t="shared" si="45"/>
        <v>84</v>
      </c>
      <c r="H253" s="2">
        <v>0</v>
      </c>
      <c r="I253" s="2">
        <v>0</v>
      </c>
      <c r="J253" s="2">
        <v>12</v>
      </c>
      <c r="K253" s="2">
        <v>54</v>
      </c>
      <c r="L253" s="2">
        <v>17</v>
      </c>
      <c r="M253" s="2">
        <f t="shared" si="46"/>
        <v>83</v>
      </c>
      <c r="N253" s="5">
        <f t="shared" si="47"/>
        <v>3.0602409638554215</v>
      </c>
      <c r="O253" s="5">
        <f t="shared" si="48"/>
        <v>0.5880209321403594</v>
      </c>
      <c r="P253" s="2">
        <v>1</v>
      </c>
      <c r="Q253" s="2">
        <v>0</v>
      </c>
    </row>
    <row r="254" spans="1:17" ht="20.25" customHeight="1">
      <c r="A254" s="3" t="s">
        <v>122</v>
      </c>
      <c r="B254" s="3" t="s">
        <v>141</v>
      </c>
      <c r="C254" s="1">
        <v>1</v>
      </c>
      <c r="D254" s="2">
        <v>3</v>
      </c>
      <c r="E254" s="2">
        <v>2</v>
      </c>
      <c r="F254" s="3" t="s">
        <v>305</v>
      </c>
      <c r="G254" s="4">
        <f t="shared" si="45"/>
        <v>444</v>
      </c>
      <c r="H254" s="2">
        <v>45</v>
      </c>
      <c r="I254" s="2">
        <v>159</v>
      </c>
      <c r="J254" s="2">
        <v>142</v>
      </c>
      <c r="K254" s="2">
        <v>73</v>
      </c>
      <c r="L254" s="2">
        <v>19</v>
      </c>
      <c r="M254" s="2">
        <f t="shared" si="46"/>
        <v>438</v>
      </c>
      <c r="N254" s="5">
        <f t="shared" si="47"/>
        <v>1.6849315068493151</v>
      </c>
      <c r="O254" s="5">
        <f t="shared" si="48"/>
        <v>1.0074160489913335</v>
      </c>
      <c r="P254" s="2">
        <v>4</v>
      </c>
      <c r="Q254" s="2">
        <v>2</v>
      </c>
    </row>
    <row r="255" spans="1:17" ht="20.25" customHeight="1">
      <c r="A255" s="3" t="s">
        <v>138</v>
      </c>
      <c r="B255" s="3" t="s">
        <v>118</v>
      </c>
      <c r="C255" s="1">
        <v>1</v>
      </c>
      <c r="D255" s="2">
        <v>3</v>
      </c>
      <c r="E255" s="2" t="s">
        <v>29</v>
      </c>
      <c r="F255" s="3" t="s">
        <v>305</v>
      </c>
      <c r="G255" s="4">
        <f t="shared" si="45"/>
        <v>87</v>
      </c>
      <c r="H255" s="2">
        <v>0</v>
      </c>
      <c r="I255" s="2">
        <v>3</v>
      </c>
      <c r="J255" s="2">
        <v>6</v>
      </c>
      <c r="K255" s="2">
        <v>17</v>
      </c>
      <c r="L255" s="2">
        <v>54</v>
      </c>
      <c r="M255" s="2">
        <f t="shared" si="46"/>
        <v>80</v>
      </c>
      <c r="N255" s="5">
        <f t="shared" si="47"/>
        <v>3.525</v>
      </c>
      <c r="O255" s="5">
        <f t="shared" si="48"/>
        <v>0.7901740314639558</v>
      </c>
      <c r="P255" s="2">
        <v>2</v>
      </c>
      <c r="Q255" s="2">
        <v>5</v>
      </c>
    </row>
    <row r="256" spans="1:17" ht="20.25" customHeight="1">
      <c r="A256" s="3" t="s">
        <v>231</v>
      </c>
      <c r="B256" s="3" t="s">
        <v>254</v>
      </c>
      <c r="C256" s="1"/>
      <c r="D256" s="2">
        <v>5</v>
      </c>
      <c r="E256" s="2"/>
      <c r="F256" s="3" t="s">
        <v>305</v>
      </c>
      <c r="G256" s="4">
        <f t="shared" si="45"/>
        <v>307</v>
      </c>
      <c r="H256" s="4">
        <v>23</v>
      </c>
      <c r="I256" s="4">
        <v>74</v>
      </c>
      <c r="J256" s="4">
        <v>147</v>
      </c>
      <c r="K256" s="4">
        <v>56</v>
      </c>
      <c r="L256" s="4">
        <v>6</v>
      </c>
      <c r="M256" s="2">
        <f t="shared" si="46"/>
        <v>306</v>
      </c>
      <c r="N256" s="5">
        <f t="shared" si="47"/>
        <v>1.8300653594771241</v>
      </c>
      <c r="O256" s="5">
        <f t="shared" si="48"/>
        <v>0.8803657118367412</v>
      </c>
      <c r="P256" s="2">
        <v>1</v>
      </c>
      <c r="Q256" s="2">
        <v>0</v>
      </c>
    </row>
    <row r="257" spans="1:17" ht="20.25" customHeight="1">
      <c r="A257" s="3" t="s">
        <v>233</v>
      </c>
      <c r="B257" s="3" t="s">
        <v>347</v>
      </c>
      <c r="C257" s="1"/>
      <c r="D257" s="2">
        <v>5</v>
      </c>
      <c r="E257" s="2"/>
      <c r="F257" s="3" t="s">
        <v>305</v>
      </c>
      <c r="G257" s="4">
        <f t="shared" si="45"/>
        <v>121</v>
      </c>
      <c r="H257" s="4">
        <v>0</v>
      </c>
      <c r="I257" s="4">
        <v>12</v>
      </c>
      <c r="J257" s="4">
        <v>39</v>
      </c>
      <c r="K257" s="4">
        <v>49</v>
      </c>
      <c r="L257" s="4">
        <v>21</v>
      </c>
      <c r="M257" s="2">
        <f t="shared" si="46"/>
        <v>121</v>
      </c>
      <c r="N257" s="5">
        <f t="shared" si="47"/>
        <v>2.652892561983471</v>
      </c>
      <c r="O257" s="5">
        <f t="shared" si="48"/>
        <v>0.8786799246282329</v>
      </c>
      <c r="P257" s="2">
        <v>0</v>
      </c>
      <c r="Q257" s="2">
        <v>0</v>
      </c>
    </row>
    <row r="258" spans="1:17" ht="20.25" customHeight="1">
      <c r="A258" s="3" t="s">
        <v>439</v>
      </c>
      <c r="B258" s="3" t="s">
        <v>333</v>
      </c>
      <c r="C258" s="1"/>
      <c r="D258" s="2">
        <v>5</v>
      </c>
      <c r="E258" s="2"/>
      <c r="F258" s="3" t="s">
        <v>305</v>
      </c>
      <c r="G258" s="4">
        <f t="shared" si="45"/>
        <v>121</v>
      </c>
      <c r="H258" s="4">
        <v>5</v>
      </c>
      <c r="I258" s="4">
        <v>43</v>
      </c>
      <c r="J258" s="4">
        <v>49</v>
      </c>
      <c r="K258" s="4">
        <v>21</v>
      </c>
      <c r="L258" s="4">
        <v>3</v>
      </c>
      <c r="M258" s="2">
        <f t="shared" si="46"/>
        <v>121</v>
      </c>
      <c r="N258" s="5">
        <f t="shared" si="47"/>
        <v>1.7851239669421488</v>
      </c>
      <c r="O258" s="5">
        <f t="shared" si="48"/>
        <v>0.8644169828094469</v>
      </c>
      <c r="P258" s="2">
        <v>0</v>
      </c>
      <c r="Q258" s="2">
        <v>0</v>
      </c>
    </row>
    <row r="259" spans="1:17" ht="20.25" customHeight="1">
      <c r="A259" s="3" t="s">
        <v>278</v>
      </c>
      <c r="B259" s="9" t="s">
        <v>297</v>
      </c>
      <c r="C259" s="1"/>
      <c r="D259" s="2">
        <v>6</v>
      </c>
      <c r="E259" s="2"/>
      <c r="F259" s="3" t="s">
        <v>305</v>
      </c>
      <c r="G259" s="4">
        <f t="shared" si="45"/>
        <v>289</v>
      </c>
      <c r="H259" s="4">
        <v>60</v>
      </c>
      <c r="I259" s="4">
        <v>80</v>
      </c>
      <c r="J259" s="4">
        <v>88</v>
      </c>
      <c r="K259" s="4">
        <v>51</v>
      </c>
      <c r="L259" s="4">
        <v>7</v>
      </c>
      <c r="M259" s="2">
        <f t="shared" si="46"/>
        <v>286</v>
      </c>
      <c r="N259" s="5">
        <f t="shared" si="47"/>
        <v>1.527972027972028</v>
      </c>
      <c r="O259" s="5">
        <f t="shared" si="48"/>
        <v>1.0827254909385182</v>
      </c>
      <c r="P259" s="2">
        <v>2</v>
      </c>
      <c r="Q259" s="2">
        <v>1</v>
      </c>
    </row>
    <row r="260" spans="1:17" ht="20.25" customHeight="1">
      <c r="A260" s="3" t="s">
        <v>279</v>
      </c>
      <c r="B260" s="9" t="s">
        <v>445</v>
      </c>
      <c r="C260" s="1"/>
      <c r="D260" s="2">
        <v>6</v>
      </c>
      <c r="E260" s="2"/>
      <c r="F260" s="3" t="s">
        <v>305</v>
      </c>
      <c r="G260" s="4">
        <f t="shared" si="45"/>
        <v>59</v>
      </c>
      <c r="H260" s="4">
        <v>0</v>
      </c>
      <c r="I260" s="4">
        <v>8</v>
      </c>
      <c r="J260" s="4">
        <v>17</v>
      </c>
      <c r="K260" s="4">
        <v>27</v>
      </c>
      <c r="L260" s="4">
        <v>7</v>
      </c>
      <c r="M260" s="2">
        <f t="shared" si="46"/>
        <v>59</v>
      </c>
      <c r="N260" s="5">
        <f t="shared" si="47"/>
        <v>2.559322033898305</v>
      </c>
      <c r="O260" s="5">
        <f t="shared" si="48"/>
        <v>0.8688817368119528</v>
      </c>
      <c r="P260" s="2">
        <v>0</v>
      </c>
      <c r="Q260" s="2">
        <v>0</v>
      </c>
    </row>
    <row r="261" spans="1:17" ht="20.25" customHeight="1">
      <c r="A261" s="3" t="s">
        <v>397</v>
      </c>
      <c r="B261" s="9" t="s">
        <v>399</v>
      </c>
      <c r="C261" s="1"/>
      <c r="D261" s="2">
        <v>6</v>
      </c>
      <c r="E261" s="2"/>
      <c r="F261" s="3" t="s">
        <v>305</v>
      </c>
      <c r="G261" s="4">
        <f t="shared" si="45"/>
        <v>42</v>
      </c>
      <c r="H261" s="4">
        <v>1</v>
      </c>
      <c r="I261" s="4">
        <v>6</v>
      </c>
      <c r="J261" s="4">
        <v>26</v>
      </c>
      <c r="K261" s="4">
        <v>9</v>
      </c>
      <c r="L261" s="4">
        <v>0</v>
      </c>
      <c r="M261" s="2">
        <f t="shared" si="46"/>
        <v>42</v>
      </c>
      <c r="N261" s="5">
        <f t="shared" si="47"/>
        <v>2.0238095238095237</v>
      </c>
      <c r="O261" s="5">
        <f t="shared" si="48"/>
        <v>0.6721711530234814</v>
      </c>
      <c r="P261" s="2">
        <v>0</v>
      </c>
      <c r="Q261" s="2">
        <v>0</v>
      </c>
    </row>
    <row r="262" spans="1:17" ht="20.25" customHeight="1">
      <c r="A262" s="3" t="s">
        <v>280</v>
      </c>
      <c r="B262" s="9" t="s">
        <v>398</v>
      </c>
      <c r="C262" s="1"/>
      <c r="D262" s="2">
        <v>6</v>
      </c>
      <c r="E262" s="2"/>
      <c r="F262" s="3" t="s">
        <v>305</v>
      </c>
      <c r="G262" s="4">
        <f t="shared" si="45"/>
        <v>101</v>
      </c>
      <c r="H262" s="4">
        <v>9</v>
      </c>
      <c r="I262" s="4">
        <v>35</v>
      </c>
      <c r="J262" s="4">
        <v>26</v>
      </c>
      <c r="K262" s="4">
        <v>24</v>
      </c>
      <c r="L262" s="4">
        <v>7</v>
      </c>
      <c r="M262" s="2">
        <f t="shared" si="46"/>
        <v>101</v>
      </c>
      <c r="N262" s="5">
        <f t="shared" si="47"/>
        <v>1.8514851485148516</v>
      </c>
      <c r="O262" s="5">
        <f t="shared" si="48"/>
        <v>1.0935104576850472</v>
      </c>
      <c r="P262" s="2">
        <v>0</v>
      </c>
      <c r="Q262" s="2">
        <v>0</v>
      </c>
    </row>
    <row r="263" spans="1:17" ht="20.25" customHeight="1">
      <c r="A263" s="3"/>
      <c r="B263" s="9"/>
      <c r="C263" s="1"/>
      <c r="D263" s="2"/>
      <c r="E263" s="2"/>
      <c r="F263" s="3"/>
      <c r="G263" s="4"/>
      <c r="H263" s="4"/>
      <c r="I263" s="4"/>
      <c r="J263" s="4"/>
      <c r="K263" s="4"/>
      <c r="L263" s="4"/>
      <c r="M263" s="2"/>
      <c r="N263" s="5"/>
      <c r="O263" s="5"/>
      <c r="P263" s="2"/>
      <c r="Q263" s="2"/>
    </row>
    <row r="264" spans="1:17" ht="20.25" customHeight="1">
      <c r="A264" s="3"/>
      <c r="B264" s="9"/>
      <c r="C264" s="1"/>
      <c r="D264" s="2"/>
      <c r="E264" s="2"/>
      <c r="F264" s="3"/>
      <c r="G264" s="4"/>
      <c r="H264" s="4"/>
      <c r="I264" s="4"/>
      <c r="J264" s="4"/>
      <c r="K264" s="4"/>
      <c r="L264" s="4"/>
      <c r="M264" s="2"/>
      <c r="N264" s="5"/>
      <c r="O264" s="5"/>
      <c r="P264" s="2"/>
      <c r="Q264" s="2"/>
    </row>
    <row r="265" spans="1:17" ht="20.25" customHeight="1">
      <c r="A265" s="3"/>
      <c r="B265" s="9"/>
      <c r="C265" s="1"/>
      <c r="D265" s="2"/>
      <c r="E265" s="2"/>
      <c r="F265" s="3"/>
      <c r="G265" s="4"/>
      <c r="H265" s="4"/>
      <c r="I265" s="4"/>
      <c r="J265" s="4"/>
      <c r="K265" s="4"/>
      <c r="L265" s="4"/>
      <c r="M265" s="2"/>
      <c r="N265" s="5"/>
      <c r="O265" s="5"/>
      <c r="P265" s="2"/>
      <c r="Q265" s="2"/>
    </row>
    <row r="266" spans="1:17" ht="20.25" customHeight="1">
      <c r="A266" s="3"/>
      <c r="B266" s="9"/>
      <c r="C266" s="1"/>
      <c r="D266" s="2"/>
      <c r="E266" s="2"/>
      <c r="F266" s="3"/>
      <c r="G266" s="4"/>
      <c r="H266" s="4"/>
      <c r="I266" s="4"/>
      <c r="J266" s="4"/>
      <c r="K266" s="4"/>
      <c r="L266" s="4"/>
      <c r="M266" s="2"/>
      <c r="N266" s="5"/>
      <c r="O266" s="5"/>
      <c r="P266" s="2"/>
      <c r="Q266" s="2"/>
    </row>
    <row r="267" spans="1:17" ht="20.25" customHeight="1">
      <c r="A267" s="3"/>
      <c r="B267" s="9"/>
      <c r="C267" s="1"/>
      <c r="D267" s="2"/>
      <c r="E267" s="2"/>
      <c r="F267" s="3"/>
      <c r="G267" s="4"/>
      <c r="H267" s="4"/>
      <c r="I267" s="4"/>
      <c r="J267" s="4"/>
      <c r="K267" s="4"/>
      <c r="L267" s="4"/>
      <c r="M267" s="2"/>
      <c r="N267" s="5"/>
      <c r="O267" s="5"/>
      <c r="P267" s="2"/>
      <c r="Q267" s="2"/>
    </row>
    <row r="268" spans="1:17" ht="20.25" customHeight="1">
      <c r="A268" s="3"/>
      <c r="B268" s="9"/>
      <c r="C268" s="1"/>
      <c r="D268" s="2"/>
      <c r="E268" s="2"/>
      <c r="F268" s="3"/>
      <c r="G268" s="4"/>
      <c r="H268" s="4"/>
      <c r="I268" s="4"/>
      <c r="J268" s="4"/>
      <c r="K268" s="4"/>
      <c r="L268" s="4"/>
      <c r="M268" s="2"/>
      <c r="N268" s="5"/>
      <c r="O268" s="5"/>
      <c r="P268" s="2"/>
      <c r="Q268" s="2"/>
    </row>
    <row r="269" spans="1:17" ht="21.75">
      <c r="A269" s="3"/>
      <c r="B269" s="2" t="s">
        <v>31</v>
      </c>
      <c r="C269" s="1"/>
      <c r="D269" s="2"/>
      <c r="E269" s="2"/>
      <c r="F269" s="3"/>
      <c r="G269" s="4">
        <f>SUM(G252:G268)</f>
        <v>2160</v>
      </c>
      <c r="H269" s="4">
        <f aca="true" t="shared" si="49" ref="H269:M269">SUM(H252:H268)</f>
        <v>216</v>
      </c>
      <c r="I269" s="4">
        <f t="shared" si="49"/>
        <v>584</v>
      </c>
      <c r="J269" s="4">
        <f t="shared" si="49"/>
        <v>697</v>
      </c>
      <c r="K269" s="4">
        <f t="shared" si="49"/>
        <v>470</v>
      </c>
      <c r="L269" s="4">
        <f t="shared" si="49"/>
        <v>170</v>
      </c>
      <c r="M269" s="4">
        <f t="shared" si="49"/>
        <v>2137</v>
      </c>
      <c r="N269" s="5">
        <f>(1*I269+2*J269+3*K269+4*L269)/M269</f>
        <v>1.9036031820308845</v>
      </c>
      <c r="O269" s="5">
        <f>SQRT((H269*0^2+I269*1^2+J269*2^2+K269*3^2+L269*4^2)/M269-N269^2)</f>
        <v>1.0983763606433805</v>
      </c>
      <c r="P269" s="4">
        <f>SUM(P252:P268)</f>
        <v>11</v>
      </c>
      <c r="Q269" s="4">
        <f>SUM(Q252:Q268)</f>
        <v>12</v>
      </c>
    </row>
    <row r="270" spans="1:17" ht="21.75">
      <c r="A270" s="3"/>
      <c r="B270" s="2" t="s">
        <v>32</v>
      </c>
      <c r="C270" s="3"/>
      <c r="D270" s="3"/>
      <c r="E270" s="3"/>
      <c r="F270" s="3"/>
      <c r="G270" s="5">
        <f>G269*100/$G$269</f>
        <v>100</v>
      </c>
      <c r="H270" s="19">
        <f aca="true" t="shared" si="50" ref="H270:M270">H269*100/$G$269</f>
        <v>10</v>
      </c>
      <c r="I270" s="19">
        <f t="shared" si="50"/>
        <v>27.037037037037038</v>
      </c>
      <c r="J270" s="19">
        <f t="shared" si="50"/>
        <v>32.26851851851852</v>
      </c>
      <c r="K270" s="19">
        <f t="shared" si="50"/>
        <v>21.75925925925926</v>
      </c>
      <c r="L270" s="5">
        <f t="shared" si="50"/>
        <v>7.87037037037037</v>
      </c>
      <c r="M270" s="5">
        <f t="shared" si="50"/>
        <v>98.93518518518519</v>
      </c>
      <c r="N270" s="3"/>
      <c r="O270" s="3"/>
      <c r="P270" s="5">
        <f>P269*100/$G$269</f>
        <v>0.5092592592592593</v>
      </c>
      <c r="Q270" s="5">
        <f>Q269*100/$G$269</f>
        <v>0.5555555555555556</v>
      </c>
    </row>
    <row r="271" spans="1:17" ht="20.25" customHeight="1">
      <c r="A271" s="11"/>
      <c r="B271" s="18"/>
      <c r="C271" s="12"/>
      <c r="D271" s="13"/>
      <c r="E271" s="13"/>
      <c r="F271" s="11"/>
      <c r="G271" s="14"/>
      <c r="H271" s="14"/>
      <c r="I271" s="14"/>
      <c r="J271" s="14"/>
      <c r="K271" s="14"/>
      <c r="L271" s="14"/>
      <c r="M271" s="13"/>
      <c r="N271" s="15"/>
      <c r="O271" s="15"/>
      <c r="P271" s="13"/>
      <c r="Q271" s="13"/>
    </row>
    <row r="272" spans="1:17" ht="20.25" customHeight="1">
      <c r="A272" s="11"/>
      <c r="B272" s="18"/>
      <c r="C272" s="12"/>
      <c r="D272" s="13"/>
      <c r="E272" s="13"/>
      <c r="F272" s="11"/>
      <c r="G272" s="14"/>
      <c r="H272" s="14"/>
      <c r="I272" s="14"/>
      <c r="J272" s="14"/>
      <c r="K272" s="14"/>
      <c r="L272" s="14"/>
      <c r="M272" s="13"/>
      <c r="N272" s="15"/>
      <c r="O272" s="15"/>
      <c r="P272" s="13"/>
      <c r="Q272" s="13"/>
    </row>
    <row r="273" spans="1:17" ht="29.25">
      <c r="A273" s="21" t="s">
        <v>383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27.75">
      <c r="A274" s="22" t="s">
        <v>424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ht="28.5" customHeight="1">
      <c r="A275" s="23" t="s">
        <v>0</v>
      </c>
      <c r="B275" s="23" t="s">
        <v>1</v>
      </c>
      <c r="C275" s="1" t="s">
        <v>2</v>
      </c>
      <c r="D275" s="2" t="s">
        <v>3</v>
      </c>
      <c r="E275" s="2" t="s">
        <v>4</v>
      </c>
      <c r="F275" s="3" t="s">
        <v>5</v>
      </c>
      <c r="G275" s="24" t="s">
        <v>6</v>
      </c>
      <c r="H275" s="25" t="s">
        <v>7</v>
      </c>
      <c r="I275" s="25"/>
      <c r="J275" s="25"/>
      <c r="K275" s="25"/>
      <c r="L275" s="25"/>
      <c r="M275" s="26" t="s">
        <v>8</v>
      </c>
      <c r="N275" s="27" t="s">
        <v>9</v>
      </c>
      <c r="O275" s="27" t="s">
        <v>10</v>
      </c>
      <c r="P275" s="26" t="s">
        <v>11</v>
      </c>
      <c r="Q275" s="26"/>
    </row>
    <row r="276" spans="1:17" ht="21.75">
      <c r="A276" s="23"/>
      <c r="B276" s="23"/>
      <c r="C276" s="1"/>
      <c r="D276" s="2"/>
      <c r="E276" s="2"/>
      <c r="F276" s="3"/>
      <c r="G276" s="24"/>
      <c r="H276" s="2">
        <v>0</v>
      </c>
      <c r="I276" s="2">
        <v>1</v>
      </c>
      <c r="J276" s="2">
        <v>2</v>
      </c>
      <c r="K276" s="2">
        <v>3</v>
      </c>
      <c r="L276" s="2">
        <v>4</v>
      </c>
      <c r="M276" s="26"/>
      <c r="N276" s="27"/>
      <c r="O276" s="27"/>
      <c r="P276" s="2" t="s">
        <v>12</v>
      </c>
      <c r="Q276" s="2" t="s">
        <v>13</v>
      </c>
    </row>
    <row r="277" spans="1:17" ht="20.25" customHeight="1">
      <c r="A277" s="3" t="s">
        <v>125</v>
      </c>
      <c r="B277" s="3" t="s">
        <v>126</v>
      </c>
      <c r="C277" s="1">
        <v>1</v>
      </c>
      <c r="D277" s="2">
        <v>2</v>
      </c>
      <c r="E277" s="2">
        <v>2</v>
      </c>
      <c r="F277" s="3" t="s">
        <v>307</v>
      </c>
      <c r="G277" s="4">
        <f aca="true" t="shared" si="51" ref="G277:G282">SUM(H277:L277,P277:Q277)</f>
        <v>253</v>
      </c>
      <c r="H277" s="2">
        <v>0</v>
      </c>
      <c r="I277" s="2">
        <v>5</v>
      </c>
      <c r="J277" s="2">
        <v>27</v>
      </c>
      <c r="K277" s="2">
        <v>36</v>
      </c>
      <c r="L277" s="2">
        <v>185</v>
      </c>
      <c r="M277" s="2">
        <f aca="true" t="shared" si="52" ref="M277:M282">SUM(H277:L277)</f>
        <v>253</v>
      </c>
      <c r="N277" s="5">
        <f aca="true" t="shared" si="53" ref="N277:N282">(1*I277+2*J277+3*K277+4*L277)/M277</f>
        <v>3.5849802371541504</v>
      </c>
      <c r="O277" s="5">
        <f aca="true" t="shared" si="54" ref="O277:O282">SQRT((H277*0^2+I277*1^2+J277*2^2+K277*3^2+L277*4^2)/M277-N277^2)</f>
        <v>0.7581518116907074</v>
      </c>
      <c r="P277" s="2">
        <v>0</v>
      </c>
      <c r="Q277" s="2">
        <v>0</v>
      </c>
    </row>
    <row r="278" spans="1:17" ht="20.25" customHeight="1">
      <c r="A278" s="3" t="s">
        <v>28</v>
      </c>
      <c r="B278" s="9" t="s">
        <v>127</v>
      </c>
      <c r="C278" s="1"/>
      <c r="D278" s="2">
        <v>2</v>
      </c>
      <c r="E278" s="2"/>
      <c r="F278" s="3" t="s">
        <v>307</v>
      </c>
      <c r="G278" s="4">
        <f t="shared" si="51"/>
        <v>47</v>
      </c>
      <c r="H278" s="2">
        <v>0</v>
      </c>
      <c r="I278" s="4">
        <v>0</v>
      </c>
      <c r="J278" s="4">
        <v>14</v>
      </c>
      <c r="K278" s="4">
        <v>23</v>
      </c>
      <c r="L278" s="4">
        <v>10</v>
      </c>
      <c r="M278" s="2">
        <f t="shared" si="52"/>
        <v>47</v>
      </c>
      <c r="N278" s="5">
        <f t="shared" si="53"/>
        <v>2.9148936170212765</v>
      </c>
      <c r="O278" s="5">
        <f t="shared" si="54"/>
        <v>0.7095034893843868</v>
      </c>
      <c r="P278" s="2">
        <v>0</v>
      </c>
      <c r="Q278" s="2">
        <v>0</v>
      </c>
    </row>
    <row r="279" spans="1:17" ht="20.25" customHeight="1">
      <c r="A279" s="3" t="s">
        <v>128</v>
      </c>
      <c r="B279" s="9" t="s">
        <v>143</v>
      </c>
      <c r="C279" s="1"/>
      <c r="D279" s="2">
        <v>3</v>
      </c>
      <c r="E279" s="2"/>
      <c r="F279" s="3" t="s">
        <v>307</v>
      </c>
      <c r="G279" s="4">
        <f t="shared" si="51"/>
        <v>19</v>
      </c>
      <c r="H279" s="4">
        <v>0</v>
      </c>
      <c r="I279" s="4">
        <v>5</v>
      </c>
      <c r="J279" s="4">
        <v>7</v>
      </c>
      <c r="K279" s="4">
        <v>6</v>
      </c>
      <c r="L279" s="4">
        <v>1</v>
      </c>
      <c r="M279" s="2">
        <f t="shared" si="52"/>
        <v>19</v>
      </c>
      <c r="N279" s="5">
        <f t="shared" si="53"/>
        <v>2.1578947368421053</v>
      </c>
      <c r="O279" s="5">
        <f t="shared" si="54"/>
        <v>0.874381459254534</v>
      </c>
      <c r="P279" s="2">
        <v>0</v>
      </c>
      <c r="Q279" s="2">
        <v>0</v>
      </c>
    </row>
    <row r="280" spans="1:17" ht="20.25" customHeight="1">
      <c r="A280" s="3" t="s">
        <v>228</v>
      </c>
      <c r="B280" s="3" t="s">
        <v>251</v>
      </c>
      <c r="C280" s="1"/>
      <c r="D280" s="2">
        <v>5</v>
      </c>
      <c r="E280" s="2"/>
      <c r="F280" s="3" t="s">
        <v>307</v>
      </c>
      <c r="G280" s="4">
        <f t="shared" si="51"/>
        <v>21</v>
      </c>
      <c r="H280" s="4">
        <v>3</v>
      </c>
      <c r="I280" s="4">
        <v>1</v>
      </c>
      <c r="J280" s="4">
        <v>2</v>
      </c>
      <c r="K280" s="4">
        <v>5</v>
      </c>
      <c r="L280" s="4">
        <v>10</v>
      </c>
      <c r="M280" s="2">
        <f t="shared" si="52"/>
        <v>21</v>
      </c>
      <c r="N280" s="5">
        <f t="shared" si="53"/>
        <v>2.857142857142857</v>
      </c>
      <c r="O280" s="5">
        <f t="shared" si="54"/>
        <v>1.4238015607358143</v>
      </c>
      <c r="P280" s="2">
        <v>0</v>
      </c>
      <c r="Q280" s="2">
        <v>0</v>
      </c>
    </row>
    <row r="281" spans="1:17" ht="20.25" customHeight="1">
      <c r="A281" s="3" t="s">
        <v>51</v>
      </c>
      <c r="B281" s="3" t="s">
        <v>195</v>
      </c>
      <c r="C281" s="1"/>
      <c r="D281" s="2">
        <v>5</v>
      </c>
      <c r="E281" s="2"/>
      <c r="F281" s="3" t="s">
        <v>307</v>
      </c>
      <c r="G281" s="4">
        <f t="shared" si="51"/>
        <v>21</v>
      </c>
      <c r="H281" s="4">
        <v>14</v>
      </c>
      <c r="I281" s="4">
        <v>0</v>
      </c>
      <c r="J281" s="4">
        <v>0</v>
      </c>
      <c r="K281" s="4">
        <v>6</v>
      </c>
      <c r="L281" s="4">
        <v>1</v>
      </c>
      <c r="M281" s="2">
        <f t="shared" si="52"/>
        <v>21</v>
      </c>
      <c r="N281" s="5">
        <f t="shared" si="53"/>
        <v>1.0476190476190477</v>
      </c>
      <c r="O281" s="5">
        <f t="shared" si="54"/>
        <v>1.4952684255340554</v>
      </c>
      <c r="P281" s="2">
        <v>0</v>
      </c>
      <c r="Q281" s="2">
        <v>0</v>
      </c>
    </row>
    <row r="282" spans="1:17" ht="20.25" customHeight="1">
      <c r="A282" s="3" t="s">
        <v>277</v>
      </c>
      <c r="B282" s="9" t="s">
        <v>296</v>
      </c>
      <c r="C282" s="1"/>
      <c r="D282" s="2">
        <v>6</v>
      </c>
      <c r="E282" s="2"/>
      <c r="F282" s="3" t="s">
        <v>307</v>
      </c>
      <c r="G282" s="4">
        <f t="shared" si="51"/>
        <v>12</v>
      </c>
      <c r="H282" s="4">
        <v>0</v>
      </c>
      <c r="I282" s="4">
        <v>0</v>
      </c>
      <c r="J282" s="4">
        <v>2</v>
      </c>
      <c r="K282" s="4">
        <v>7</v>
      </c>
      <c r="L282" s="4">
        <v>3</v>
      </c>
      <c r="M282" s="2">
        <f t="shared" si="52"/>
        <v>12</v>
      </c>
      <c r="N282" s="5">
        <f t="shared" si="53"/>
        <v>3.0833333333333335</v>
      </c>
      <c r="O282" s="5">
        <f t="shared" si="54"/>
        <v>0.6400954789890501</v>
      </c>
      <c r="P282" s="2">
        <v>0</v>
      </c>
      <c r="Q282" s="2">
        <v>0</v>
      </c>
    </row>
    <row r="283" spans="1:17" ht="20.25" customHeight="1">
      <c r="A283" s="3"/>
      <c r="B283" s="9"/>
      <c r="C283" s="1"/>
      <c r="D283" s="2"/>
      <c r="E283" s="2"/>
      <c r="F283" s="3"/>
      <c r="G283" s="4"/>
      <c r="H283" s="4"/>
      <c r="I283" s="4"/>
      <c r="J283" s="4"/>
      <c r="K283" s="4"/>
      <c r="L283" s="4"/>
      <c r="M283" s="2"/>
      <c r="N283" s="5"/>
      <c r="O283" s="5"/>
      <c r="P283" s="2"/>
      <c r="Q283" s="2"/>
    </row>
    <row r="284" spans="1:17" ht="20.25" customHeight="1">
      <c r="A284" s="3"/>
      <c r="B284" s="9"/>
      <c r="C284" s="1"/>
      <c r="D284" s="2"/>
      <c r="E284" s="2"/>
      <c r="F284" s="3"/>
      <c r="G284" s="4"/>
      <c r="H284" s="4"/>
      <c r="I284" s="4"/>
      <c r="J284" s="4"/>
      <c r="K284" s="4"/>
      <c r="L284" s="4"/>
      <c r="M284" s="2"/>
      <c r="N284" s="5"/>
      <c r="O284" s="5"/>
      <c r="P284" s="2"/>
      <c r="Q284" s="2"/>
    </row>
    <row r="285" spans="1:17" ht="20.25" customHeight="1">
      <c r="A285" s="3"/>
      <c r="B285" s="9"/>
      <c r="C285" s="1"/>
      <c r="D285" s="2"/>
      <c r="E285" s="2"/>
      <c r="F285" s="3"/>
      <c r="G285" s="4"/>
      <c r="H285" s="4"/>
      <c r="I285" s="4"/>
      <c r="J285" s="4"/>
      <c r="K285" s="4"/>
      <c r="L285" s="4"/>
      <c r="M285" s="2"/>
      <c r="N285" s="5"/>
      <c r="O285" s="5"/>
      <c r="P285" s="2"/>
      <c r="Q285" s="2"/>
    </row>
    <row r="286" spans="1:17" ht="20.25" customHeight="1">
      <c r="A286" s="3"/>
      <c r="B286" s="9"/>
      <c r="C286" s="1"/>
      <c r="D286" s="2"/>
      <c r="E286" s="2"/>
      <c r="F286" s="3"/>
      <c r="G286" s="4"/>
      <c r="H286" s="4"/>
      <c r="I286" s="4"/>
      <c r="J286" s="4"/>
      <c r="K286" s="4"/>
      <c r="L286" s="4"/>
      <c r="M286" s="2"/>
      <c r="N286" s="5"/>
      <c r="O286" s="5"/>
      <c r="P286" s="2"/>
      <c r="Q286" s="2"/>
    </row>
    <row r="287" spans="1:17" ht="20.25" customHeight="1">
      <c r="A287" s="3"/>
      <c r="B287" s="9"/>
      <c r="C287" s="1"/>
      <c r="D287" s="2"/>
      <c r="E287" s="2"/>
      <c r="F287" s="3"/>
      <c r="G287" s="4"/>
      <c r="H287" s="4"/>
      <c r="I287" s="4"/>
      <c r="J287" s="4"/>
      <c r="K287" s="4"/>
      <c r="L287" s="4"/>
      <c r="M287" s="2"/>
      <c r="N287" s="5"/>
      <c r="O287" s="5"/>
      <c r="P287" s="2"/>
      <c r="Q287" s="2"/>
    </row>
    <row r="288" spans="1:17" ht="20.25" customHeight="1">
      <c r="A288" s="3"/>
      <c r="B288" s="9"/>
      <c r="C288" s="1"/>
      <c r="D288" s="2"/>
      <c r="E288" s="2"/>
      <c r="F288" s="3"/>
      <c r="G288" s="4"/>
      <c r="H288" s="4"/>
      <c r="I288" s="4"/>
      <c r="J288" s="4"/>
      <c r="K288" s="4"/>
      <c r="L288" s="4"/>
      <c r="M288" s="2"/>
      <c r="N288" s="5"/>
      <c r="O288" s="5"/>
      <c r="P288" s="2"/>
      <c r="Q288" s="2"/>
    </row>
    <row r="289" spans="1:17" ht="20.25" customHeight="1">
      <c r="A289" s="3"/>
      <c r="B289" s="9"/>
      <c r="C289" s="1"/>
      <c r="D289" s="2"/>
      <c r="E289" s="2"/>
      <c r="F289" s="3"/>
      <c r="G289" s="4"/>
      <c r="H289" s="4"/>
      <c r="I289" s="4"/>
      <c r="J289" s="4"/>
      <c r="K289" s="4"/>
      <c r="L289" s="4"/>
      <c r="M289" s="2"/>
      <c r="N289" s="5"/>
      <c r="O289" s="5"/>
      <c r="P289" s="2"/>
      <c r="Q289" s="2"/>
    </row>
    <row r="290" spans="1:17" ht="21.75">
      <c r="A290" s="3"/>
      <c r="B290" s="3"/>
      <c r="C290" s="1"/>
      <c r="D290" s="2"/>
      <c r="E290" s="2"/>
      <c r="F290" s="3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21.75">
      <c r="A291" s="3"/>
      <c r="B291" s="3"/>
      <c r="C291" s="1"/>
      <c r="D291" s="2"/>
      <c r="E291" s="2"/>
      <c r="F291" s="3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21.75">
      <c r="A292" s="3"/>
      <c r="B292" s="2" t="s">
        <v>31</v>
      </c>
      <c r="C292" s="1"/>
      <c r="D292" s="2"/>
      <c r="E292" s="2"/>
      <c r="F292" s="3"/>
      <c r="G292" s="4">
        <f>SUM(G277:G291)</f>
        <v>373</v>
      </c>
      <c r="H292" s="4">
        <f aca="true" t="shared" si="55" ref="H292:M292">SUM(H277:H291)</f>
        <v>17</v>
      </c>
      <c r="I292" s="4">
        <f t="shared" si="55"/>
        <v>11</v>
      </c>
      <c r="J292" s="4">
        <f t="shared" si="55"/>
        <v>52</v>
      </c>
      <c r="K292" s="4">
        <f t="shared" si="55"/>
        <v>83</v>
      </c>
      <c r="L292" s="4">
        <f t="shared" si="55"/>
        <v>210</v>
      </c>
      <c r="M292" s="4">
        <f t="shared" si="55"/>
        <v>373</v>
      </c>
      <c r="N292" s="5">
        <f>(1*I292+2*J292+3*K292+4*L292)/M292</f>
        <v>3.227882037533512</v>
      </c>
      <c r="O292" s="5">
        <f>SQRT((H292*0^2+I292*1^2+J292*2^2+K292*3^2+L292*4^2)/M292-N292^2)</f>
        <v>1.0856485525484478</v>
      </c>
      <c r="P292" s="4">
        <f>SUM(P277:P291)</f>
        <v>0</v>
      </c>
      <c r="Q292" s="4">
        <f>SUM(Q277:Q291)</f>
        <v>0</v>
      </c>
    </row>
    <row r="293" spans="1:17" ht="21.75">
      <c r="A293" s="3"/>
      <c r="B293" s="2" t="s">
        <v>32</v>
      </c>
      <c r="C293" s="3"/>
      <c r="D293" s="3"/>
      <c r="E293" s="3"/>
      <c r="F293" s="3"/>
      <c r="G293" s="5">
        <f>G292*100/$G$292</f>
        <v>100</v>
      </c>
      <c r="H293" s="5">
        <f aca="true" t="shared" si="56" ref="H293:M293">H292*100/$G$292</f>
        <v>4.557640750670242</v>
      </c>
      <c r="I293" s="5">
        <f t="shared" si="56"/>
        <v>2.9490616621983916</v>
      </c>
      <c r="J293" s="19">
        <f t="shared" si="56"/>
        <v>13.941018766756033</v>
      </c>
      <c r="K293" s="19">
        <f t="shared" si="56"/>
        <v>22.25201072386059</v>
      </c>
      <c r="L293" s="19">
        <f t="shared" si="56"/>
        <v>56.30026809651474</v>
      </c>
      <c r="M293" s="5">
        <f t="shared" si="56"/>
        <v>100</v>
      </c>
      <c r="N293" s="3"/>
      <c r="O293" s="3"/>
      <c r="P293" s="5">
        <f>P292*100/$G$292</f>
        <v>0</v>
      </c>
      <c r="Q293" s="5">
        <f>Q292*100/$G$292</f>
        <v>0</v>
      </c>
    </row>
    <row r="298" s="7" customFormat="1" ht="21.75">
      <c r="A298" s="17" t="s">
        <v>464</v>
      </c>
    </row>
    <row r="299" s="7" customFormat="1" ht="21.75">
      <c r="A299" s="17" t="s">
        <v>424</v>
      </c>
    </row>
    <row r="300" spans="1:17" s="7" customFormat="1" ht="21.75">
      <c r="A300" s="17"/>
      <c r="H300" s="7">
        <v>0</v>
      </c>
      <c r="I300" s="7">
        <v>1</v>
      </c>
      <c r="J300" s="7">
        <v>2</v>
      </c>
      <c r="K300" s="7">
        <v>3</v>
      </c>
      <c r="L300" s="7">
        <v>4</v>
      </c>
      <c r="N300" s="7" t="s">
        <v>465</v>
      </c>
      <c r="O300" s="7" t="s">
        <v>466</v>
      </c>
      <c r="P300" s="7" t="s">
        <v>12</v>
      </c>
      <c r="Q300" s="7" t="s">
        <v>13</v>
      </c>
    </row>
    <row r="301" spans="2:17" ht="21.75">
      <c r="B301" s="9" t="s">
        <v>453</v>
      </c>
      <c r="C301" s="1"/>
      <c r="D301" s="2"/>
      <c r="E301" s="2"/>
      <c r="F301" s="3"/>
      <c r="G301" s="4">
        <f>SUM(H301:K301,P301:Q301)</f>
        <v>670</v>
      </c>
      <c r="H301" s="4">
        <v>16</v>
      </c>
      <c r="I301" s="4">
        <v>133</v>
      </c>
      <c r="J301" s="4">
        <v>257</v>
      </c>
      <c r="K301" s="4">
        <v>249</v>
      </c>
      <c r="L301" s="4">
        <v>240</v>
      </c>
      <c r="M301" s="4">
        <f>SUM(H301:L301)</f>
        <v>895</v>
      </c>
      <c r="N301" s="5">
        <f>(1*I301+2*J301+3*K301+4*L301)/M301</f>
        <v>2.630167597765363</v>
      </c>
      <c r="O301" s="5">
        <f>SQRT((H301*0^2+I301*1^2+J301*2^2+K301*3^2+L301*4^2)/M301-N301^2)</f>
        <v>1.0834382859198872</v>
      </c>
      <c r="P301" s="4">
        <v>10</v>
      </c>
      <c r="Q301" s="4">
        <v>5</v>
      </c>
    </row>
    <row r="302" spans="2:17" ht="21.75">
      <c r="B302" s="9" t="s">
        <v>454</v>
      </c>
      <c r="C302" s="1"/>
      <c r="D302" s="2"/>
      <c r="E302" s="2"/>
      <c r="F302" s="3"/>
      <c r="G302" s="4">
        <f aca="true" t="shared" si="57" ref="G302:G311">SUM(H302:K302,P302:Q302)</f>
        <v>1829</v>
      </c>
      <c r="H302" s="4">
        <v>211</v>
      </c>
      <c r="I302" s="4">
        <v>804</v>
      </c>
      <c r="J302" s="4">
        <v>490</v>
      </c>
      <c r="K302" s="4">
        <v>309</v>
      </c>
      <c r="L302" s="4">
        <v>112</v>
      </c>
      <c r="M302" s="4">
        <f aca="true" t="shared" si="58" ref="M302:M312">SUM(H302:L302)</f>
        <v>1926</v>
      </c>
      <c r="N302" s="5">
        <f aca="true" t="shared" si="59" ref="N302:N312">(1*I302+2*J302+3*K302+4*L302)/M302</f>
        <v>1.6401869158878504</v>
      </c>
      <c r="O302" s="5">
        <f aca="true" t="shared" si="60" ref="O302:O312">SQRT((H302*0^2+I302*1^2+J302*2^2+K302*3^2+L302*4^2)/M302-N302^2)</f>
        <v>1.0579397513576763</v>
      </c>
      <c r="P302" s="4">
        <v>6</v>
      </c>
      <c r="Q302" s="4">
        <v>9</v>
      </c>
    </row>
    <row r="303" spans="2:17" ht="21.75">
      <c r="B303" s="9" t="s">
        <v>455</v>
      </c>
      <c r="C303" s="1"/>
      <c r="D303" s="2"/>
      <c r="E303" s="2"/>
      <c r="F303" s="3"/>
      <c r="G303" s="4">
        <f t="shared" si="57"/>
        <v>85</v>
      </c>
      <c r="H303" s="4">
        <v>1</v>
      </c>
      <c r="I303" s="4">
        <v>6</v>
      </c>
      <c r="J303" s="4">
        <v>21</v>
      </c>
      <c r="K303" s="4">
        <v>45</v>
      </c>
      <c r="L303" s="4">
        <v>15</v>
      </c>
      <c r="M303" s="4">
        <f t="shared" si="58"/>
        <v>88</v>
      </c>
      <c r="N303" s="5">
        <f t="shared" si="59"/>
        <v>2.7613636363636362</v>
      </c>
      <c r="O303" s="5">
        <f t="shared" si="60"/>
        <v>0.8527271515797552</v>
      </c>
      <c r="P303" s="4">
        <v>12</v>
      </c>
      <c r="Q303" s="4">
        <v>0</v>
      </c>
    </row>
    <row r="304" spans="2:17" ht="21.75">
      <c r="B304" s="9" t="s">
        <v>456</v>
      </c>
      <c r="C304" s="1"/>
      <c r="D304" s="2"/>
      <c r="E304" s="2"/>
      <c r="F304" s="3"/>
      <c r="G304" s="4">
        <f t="shared" si="57"/>
        <v>1032</v>
      </c>
      <c r="H304" s="4">
        <v>74</v>
      </c>
      <c r="I304" s="4">
        <v>229</v>
      </c>
      <c r="J304" s="4">
        <v>419</v>
      </c>
      <c r="K304" s="4">
        <v>296</v>
      </c>
      <c r="L304" s="4">
        <v>507</v>
      </c>
      <c r="M304" s="4">
        <f t="shared" si="58"/>
        <v>1525</v>
      </c>
      <c r="N304" s="5">
        <f t="shared" si="59"/>
        <v>2.611803278688525</v>
      </c>
      <c r="O304" s="5">
        <f t="shared" si="60"/>
        <v>1.2222493483317736</v>
      </c>
      <c r="P304" s="4">
        <v>10</v>
      </c>
      <c r="Q304" s="4">
        <v>4</v>
      </c>
    </row>
    <row r="305" spans="2:17" ht="21.75">
      <c r="B305" s="9" t="s">
        <v>457</v>
      </c>
      <c r="C305" s="1"/>
      <c r="D305" s="2"/>
      <c r="E305" s="2"/>
      <c r="F305" s="3"/>
      <c r="G305" s="4">
        <f t="shared" si="57"/>
        <v>1699</v>
      </c>
      <c r="H305" s="4">
        <v>245</v>
      </c>
      <c r="I305" s="4">
        <v>440</v>
      </c>
      <c r="J305" s="4">
        <v>505</v>
      </c>
      <c r="K305" s="4">
        <v>478</v>
      </c>
      <c r="L305" s="4">
        <v>192</v>
      </c>
      <c r="M305" s="4">
        <f t="shared" si="58"/>
        <v>1860</v>
      </c>
      <c r="N305" s="5">
        <f t="shared" si="59"/>
        <v>1.9634408602150537</v>
      </c>
      <c r="O305" s="5">
        <f t="shared" si="60"/>
        <v>1.1966606714651895</v>
      </c>
      <c r="P305" s="4">
        <v>19</v>
      </c>
      <c r="Q305" s="4">
        <v>12</v>
      </c>
    </row>
    <row r="306" spans="2:17" ht="21.75">
      <c r="B306" s="9" t="s">
        <v>458</v>
      </c>
      <c r="C306" s="1"/>
      <c r="D306" s="2"/>
      <c r="E306" s="2"/>
      <c r="F306" s="3"/>
      <c r="G306" s="4">
        <f t="shared" si="57"/>
        <v>1939</v>
      </c>
      <c r="H306" s="4">
        <v>39</v>
      </c>
      <c r="I306" s="4">
        <v>96</v>
      </c>
      <c r="J306" s="4">
        <v>455</v>
      </c>
      <c r="K306" s="4">
        <v>1328</v>
      </c>
      <c r="L306" s="4">
        <v>2098</v>
      </c>
      <c r="M306" s="4">
        <f t="shared" si="58"/>
        <v>4016</v>
      </c>
      <c r="N306" s="5">
        <f t="shared" si="59"/>
        <v>3.3321713147410357</v>
      </c>
      <c r="O306" s="5">
        <f t="shared" si="60"/>
        <v>0.8416574821534034</v>
      </c>
      <c r="P306" s="4">
        <v>18</v>
      </c>
      <c r="Q306" s="4">
        <v>3</v>
      </c>
    </row>
    <row r="307" spans="2:17" ht="21.75">
      <c r="B307" s="9" t="s">
        <v>459</v>
      </c>
      <c r="C307" s="1"/>
      <c r="D307" s="2"/>
      <c r="E307" s="2"/>
      <c r="F307" s="3"/>
      <c r="G307" s="4">
        <f t="shared" si="57"/>
        <v>2024</v>
      </c>
      <c r="H307" s="4">
        <v>126</v>
      </c>
      <c r="I307" s="4">
        <v>656</v>
      </c>
      <c r="J307" s="4">
        <v>741</v>
      </c>
      <c r="K307" s="4">
        <v>458</v>
      </c>
      <c r="L307" s="4">
        <v>201</v>
      </c>
      <c r="M307" s="4">
        <f t="shared" si="58"/>
        <v>2182</v>
      </c>
      <c r="N307" s="5">
        <f t="shared" si="59"/>
        <v>1.9780018331805682</v>
      </c>
      <c r="O307" s="5">
        <f t="shared" si="60"/>
        <v>1.0533313413896614</v>
      </c>
      <c r="P307" s="4">
        <v>32</v>
      </c>
      <c r="Q307" s="4">
        <v>11</v>
      </c>
    </row>
    <row r="308" spans="2:17" ht="21.75">
      <c r="B308" s="9" t="s">
        <v>460</v>
      </c>
      <c r="C308" s="1"/>
      <c r="D308" s="2"/>
      <c r="E308" s="2"/>
      <c r="F308" s="3"/>
      <c r="G308" s="4">
        <f t="shared" si="57"/>
        <v>1131</v>
      </c>
      <c r="H308" s="2">
        <v>23</v>
      </c>
      <c r="I308" s="2">
        <v>165</v>
      </c>
      <c r="J308" s="2">
        <v>367</v>
      </c>
      <c r="K308" s="2">
        <v>551</v>
      </c>
      <c r="L308" s="2">
        <v>547</v>
      </c>
      <c r="M308" s="4">
        <f t="shared" si="58"/>
        <v>1653</v>
      </c>
      <c r="N308" s="5">
        <f t="shared" si="59"/>
        <v>2.867513611615245</v>
      </c>
      <c r="O308" s="5">
        <f t="shared" si="60"/>
        <v>1.0295058638103658</v>
      </c>
      <c r="P308" s="2">
        <v>11</v>
      </c>
      <c r="Q308" s="2">
        <v>14</v>
      </c>
    </row>
    <row r="309" spans="2:17" ht="21.75">
      <c r="B309" s="9" t="s">
        <v>461</v>
      </c>
      <c r="C309" s="1"/>
      <c r="D309" s="2"/>
      <c r="E309" s="2"/>
      <c r="F309" s="3"/>
      <c r="G309" s="4">
        <f t="shared" si="57"/>
        <v>3730</v>
      </c>
      <c r="H309" s="2">
        <v>379</v>
      </c>
      <c r="I309" s="2">
        <v>982</v>
      </c>
      <c r="J309" s="2">
        <v>1310</v>
      </c>
      <c r="K309" s="2">
        <v>1027</v>
      </c>
      <c r="L309" s="2">
        <v>652</v>
      </c>
      <c r="M309" s="4">
        <f t="shared" si="58"/>
        <v>4350</v>
      </c>
      <c r="N309" s="5">
        <f t="shared" si="59"/>
        <v>2.1358620689655172</v>
      </c>
      <c r="O309" s="5">
        <f t="shared" si="60"/>
        <v>1.1795874514794034</v>
      </c>
      <c r="P309" s="2">
        <v>19</v>
      </c>
      <c r="Q309" s="2">
        <v>13</v>
      </c>
    </row>
    <row r="310" spans="2:17" ht="21.75">
      <c r="B310" s="9" t="s">
        <v>462</v>
      </c>
      <c r="C310" s="1"/>
      <c r="D310" s="2"/>
      <c r="E310" s="2"/>
      <c r="F310" s="3"/>
      <c r="G310" s="4">
        <f t="shared" si="57"/>
        <v>1990</v>
      </c>
      <c r="H310" s="2">
        <v>216</v>
      </c>
      <c r="I310" s="2">
        <v>584</v>
      </c>
      <c r="J310" s="2">
        <v>697</v>
      </c>
      <c r="K310" s="2">
        <v>470</v>
      </c>
      <c r="L310" s="2">
        <v>170</v>
      </c>
      <c r="M310" s="4">
        <f t="shared" si="58"/>
        <v>2137</v>
      </c>
      <c r="N310" s="5">
        <f t="shared" si="59"/>
        <v>1.9036031820308845</v>
      </c>
      <c r="O310" s="5">
        <f t="shared" si="60"/>
        <v>1.0983763606433805</v>
      </c>
      <c r="P310" s="2">
        <v>11</v>
      </c>
      <c r="Q310" s="2">
        <v>12</v>
      </c>
    </row>
    <row r="311" spans="2:17" ht="21.75">
      <c r="B311" s="9" t="s">
        <v>463</v>
      </c>
      <c r="C311" s="1"/>
      <c r="D311" s="2"/>
      <c r="E311" s="2"/>
      <c r="F311" s="3"/>
      <c r="G311" s="4">
        <f t="shared" si="57"/>
        <v>163</v>
      </c>
      <c r="H311" s="2">
        <v>17</v>
      </c>
      <c r="I311" s="2">
        <v>11</v>
      </c>
      <c r="J311" s="2">
        <v>52</v>
      </c>
      <c r="K311" s="2">
        <v>83</v>
      </c>
      <c r="L311" s="2">
        <v>210</v>
      </c>
      <c r="M311" s="4">
        <f t="shared" si="58"/>
        <v>373</v>
      </c>
      <c r="N311" s="5">
        <f t="shared" si="59"/>
        <v>3.227882037533512</v>
      </c>
      <c r="O311" s="5">
        <f t="shared" si="60"/>
        <v>1.0856485525484478</v>
      </c>
      <c r="P311" s="2">
        <v>0</v>
      </c>
      <c r="Q311" s="2">
        <v>0</v>
      </c>
    </row>
    <row r="312" spans="2:17" ht="21.75">
      <c r="B312" s="2" t="s">
        <v>31</v>
      </c>
      <c r="C312" s="1"/>
      <c r="D312" s="2"/>
      <c r="E312" s="2"/>
      <c r="F312" s="3"/>
      <c r="G312" s="4">
        <f>SUM(H312:L312,P312:Q312)</f>
        <v>21236</v>
      </c>
      <c r="H312" s="4">
        <f>SUM(H301:H311)</f>
        <v>1347</v>
      </c>
      <c r="I312" s="4">
        <f>SUM(I301:I311)</f>
        <v>4106</v>
      </c>
      <c r="J312" s="4">
        <f>SUM(J301:J311)</f>
        <v>5314</v>
      </c>
      <c r="K312" s="4">
        <f>SUM(K301:K311)</f>
        <v>5294</v>
      </c>
      <c r="L312" s="4">
        <f>SUM(L301:L311)</f>
        <v>4944</v>
      </c>
      <c r="M312" s="4">
        <f t="shared" si="58"/>
        <v>21005</v>
      </c>
      <c r="N312" s="5">
        <f t="shared" si="59"/>
        <v>2.399047845751012</v>
      </c>
      <c r="O312" s="5">
        <f t="shared" si="60"/>
        <v>1.2191282909944787</v>
      </c>
      <c r="P312" s="4">
        <f>SUM(P301:P311)</f>
        <v>148</v>
      </c>
      <c r="Q312" s="4">
        <f>SUM(Q301:Q311)</f>
        <v>83</v>
      </c>
    </row>
    <row r="313" spans="2:17" ht="21.75">
      <c r="B313" s="2" t="s">
        <v>32</v>
      </c>
      <c r="C313" s="1"/>
      <c r="D313" s="2"/>
      <c r="E313" s="2"/>
      <c r="F313" s="3"/>
      <c r="G313" s="1">
        <f>G312*100/$G$312</f>
        <v>100</v>
      </c>
      <c r="H313" s="1">
        <f aca="true" t="shared" si="61" ref="H313:M313">H312*100/$G$312</f>
        <v>6.343002448672066</v>
      </c>
      <c r="I313" s="1">
        <f t="shared" si="61"/>
        <v>19.335091354304012</v>
      </c>
      <c r="J313" s="1">
        <f t="shared" si="61"/>
        <v>25.023544923714446</v>
      </c>
      <c r="K313" s="1">
        <f t="shared" si="61"/>
        <v>24.929365228856657</v>
      </c>
      <c r="L313" s="1">
        <f t="shared" si="61"/>
        <v>23.281220568845356</v>
      </c>
      <c r="M313" s="1">
        <f t="shared" si="61"/>
        <v>98.91222452439254</v>
      </c>
      <c r="N313" s="1"/>
      <c r="O313" s="1"/>
      <c r="P313" s="1">
        <f>P312*100/$G$312</f>
        <v>0.6969297419476361</v>
      </c>
      <c r="Q313" s="1">
        <f>Q312*100/$G$312</f>
        <v>0.39084573365982295</v>
      </c>
    </row>
  </sheetData>
  <mergeCells count="110">
    <mergeCell ref="A273:Q273"/>
    <mergeCell ref="A274:Q274"/>
    <mergeCell ref="A275:A276"/>
    <mergeCell ref="B275:B276"/>
    <mergeCell ref="G275:G276"/>
    <mergeCell ref="H275:L275"/>
    <mergeCell ref="M275:M276"/>
    <mergeCell ref="N275:N276"/>
    <mergeCell ref="O275:O276"/>
    <mergeCell ref="P275:Q275"/>
    <mergeCell ref="A248:Q248"/>
    <mergeCell ref="A249:Q249"/>
    <mergeCell ref="A250:A251"/>
    <mergeCell ref="B250:B251"/>
    <mergeCell ref="G250:G251"/>
    <mergeCell ref="H250:L250"/>
    <mergeCell ref="M250:M251"/>
    <mergeCell ref="N250:N251"/>
    <mergeCell ref="O250:O251"/>
    <mergeCell ref="P250:Q250"/>
    <mergeCell ref="A222:Q222"/>
    <mergeCell ref="A223:Q223"/>
    <mergeCell ref="A224:A225"/>
    <mergeCell ref="B224:B225"/>
    <mergeCell ref="G224:G225"/>
    <mergeCell ref="H224:L224"/>
    <mergeCell ref="M224:M225"/>
    <mergeCell ref="N224:N225"/>
    <mergeCell ref="O224:O225"/>
    <mergeCell ref="P224:Q224"/>
    <mergeCell ref="A192:Q192"/>
    <mergeCell ref="A193:Q193"/>
    <mergeCell ref="A194:A195"/>
    <mergeCell ref="B194:B195"/>
    <mergeCell ref="G194:G195"/>
    <mergeCell ref="H194:L194"/>
    <mergeCell ref="M194:M195"/>
    <mergeCell ref="N194:N195"/>
    <mergeCell ref="O194:O195"/>
    <mergeCell ref="P194:Q194"/>
    <mergeCell ref="A164:Q164"/>
    <mergeCell ref="A165:Q165"/>
    <mergeCell ref="A166:A167"/>
    <mergeCell ref="B166:B167"/>
    <mergeCell ref="G166:G167"/>
    <mergeCell ref="H166:L166"/>
    <mergeCell ref="M166:M167"/>
    <mergeCell ref="N166:N167"/>
    <mergeCell ref="O166:O167"/>
    <mergeCell ref="P166:Q166"/>
    <mergeCell ref="A138:Q138"/>
    <mergeCell ref="A139:Q139"/>
    <mergeCell ref="A140:A141"/>
    <mergeCell ref="B140:B141"/>
    <mergeCell ref="G140:G141"/>
    <mergeCell ref="H140:L140"/>
    <mergeCell ref="M140:M141"/>
    <mergeCell ref="N140:N141"/>
    <mergeCell ref="O140:O141"/>
    <mergeCell ref="P140:Q140"/>
    <mergeCell ref="A112:Q112"/>
    <mergeCell ref="A113:Q113"/>
    <mergeCell ref="A114:A115"/>
    <mergeCell ref="B114:B115"/>
    <mergeCell ref="G114:G115"/>
    <mergeCell ref="H114:L114"/>
    <mergeCell ref="M114:M115"/>
    <mergeCell ref="N114:N115"/>
    <mergeCell ref="O114:O115"/>
    <mergeCell ref="P114:Q114"/>
    <mergeCell ref="A88:Q88"/>
    <mergeCell ref="A89:Q89"/>
    <mergeCell ref="A90:A91"/>
    <mergeCell ref="B90:B91"/>
    <mergeCell ref="G90:G91"/>
    <mergeCell ref="H90:L90"/>
    <mergeCell ref="M90:M91"/>
    <mergeCell ref="N90:N91"/>
    <mergeCell ref="O90:O91"/>
    <mergeCell ref="P90:Q90"/>
    <mergeCell ref="M63:M64"/>
    <mergeCell ref="N63:N64"/>
    <mergeCell ref="O63:O64"/>
    <mergeCell ref="P63:Q63"/>
    <mergeCell ref="A63:A64"/>
    <mergeCell ref="B63:B64"/>
    <mergeCell ref="G63:G64"/>
    <mergeCell ref="H63:L63"/>
    <mergeCell ref="A61:Q61"/>
    <mergeCell ref="A62:Q62"/>
    <mergeCell ref="A33:A34"/>
    <mergeCell ref="B33:B34"/>
    <mergeCell ref="G33:G34"/>
    <mergeCell ref="H33:L33"/>
    <mergeCell ref="M33:M34"/>
    <mergeCell ref="N33:N34"/>
    <mergeCell ref="M3:M4"/>
    <mergeCell ref="N3:N4"/>
    <mergeCell ref="O3:O4"/>
    <mergeCell ref="P3:Q3"/>
    <mergeCell ref="O33:O34"/>
    <mergeCell ref="P33:Q33"/>
    <mergeCell ref="A1:Q1"/>
    <mergeCell ref="A2:Q2"/>
    <mergeCell ref="A31:Q31"/>
    <mergeCell ref="A32:Q32"/>
    <mergeCell ref="A3:A4"/>
    <mergeCell ref="B3:B4"/>
    <mergeCell ref="G3:G4"/>
    <mergeCell ref="H3:L3"/>
  </mergeCells>
  <printOptions horizontalCentered="1"/>
  <pageMargins left="0.5905511811023623" right="0.15748031496062992" top="0.984251968503937" bottom="0.7874015748031497" header="0.5118110236220472" footer="0.31496062992125984"/>
  <pageSetup horizontalDpi="600" verticalDpi="600" orientation="portrait" paperSize="9" r:id="rId2"/>
  <rowBreaks count="11" manualBreakCount="11">
    <brk id="30" max="255" man="1"/>
    <brk id="60" max="255" man="1"/>
    <brk id="87" max="255" man="1"/>
    <brk id="111" max="255" man="1"/>
    <brk id="137" max="255" man="1"/>
    <brk id="163" max="255" man="1"/>
    <brk id="191" max="255" man="1"/>
    <brk id="221" max="255" man="1"/>
    <brk id="247" max="255" man="1"/>
    <brk id="272" max="255" man="1"/>
    <brk id="29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2004-09-16T02:42:27Z</cp:lastPrinted>
  <dcterms:created xsi:type="dcterms:W3CDTF">2000-10-19T03:17:39Z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