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0"/>
  </bookViews>
  <sheets>
    <sheet name="สรุปชั้น" sheetId="1" r:id="rId1"/>
    <sheet name="Sheet1" sheetId="2" r:id="rId2"/>
    <sheet name="หมวด" sheetId="3" r:id="rId3"/>
  </sheets>
  <definedNames/>
  <calcPr fullCalcOnLoad="1"/>
</workbook>
</file>

<file path=xl/sharedStrings.xml><?xml version="1.0" encoding="utf-8"?>
<sst xmlns="http://schemas.openxmlformats.org/spreadsheetml/2006/main" count="869" uniqueCount="224">
  <si>
    <t>รหัสวิชา</t>
  </si>
  <si>
    <t>ชื่อวิชา</t>
  </si>
  <si>
    <t>น.ก.</t>
  </si>
  <si>
    <t>ชั้น</t>
  </si>
  <si>
    <t>ห้อง</t>
  </si>
  <si>
    <t>หมวด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</si>
  <si>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</si>
  <si>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</si>
  <si>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</si>
  <si>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</si>
  <si>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</si>
  <si>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</si>
  <si>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</si>
  <si>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</si>
  <si>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>เกษตร</t>
  </si>
  <si>
    <t xml:space="preserve"> 1-5</t>
  </si>
  <si>
    <t xml:space="preserve"> 1-3</t>
  </si>
  <si>
    <t>ช 0116</t>
  </si>
  <si>
    <t>การผลิตพันธุ์ไม้</t>
  </si>
  <si>
    <t>การทำไม้ดัดไม้แคระ</t>
  </si>
  <si>
    <t xml:space="preserve"> 1-2</t>
  </si>
  <si>
    <t>ง 321</t>
  </si>
  <si>
    <t>รวม</t>
  </si>
  <si>
    <t>ร้อยละ</t>
  </si>
  <si>
    <t>คณิตศาสตร์ 3</t>
  </si>
  <si>
    <t>ค 011</t>
  </si>
  <si>
    <t>คณิตศาสตร์</t>
  </si>
  <si>
    <t>ค 021</t>
  </si>
  <si>
    <t>ค 041</t>
  </si>
  <si>
    <t>ช 024</t>
  </si>
  <si>
    <t>ช่างเสื้อผ้าสตรี</t>
  </si>
  <si>
    <t>ภาษาไทย</t>
  </si>
  <si>
    <t>ท 305</t>
  </si>
  <si>
    <t>สุขศึกษา</t>
  </si>
  <si>
    <t>พลศึกษา</t>
  </si>
  <si>
    <t>พ 015</t>
  </si>
  <si>
    <t>พ 025</t>
  </si>
  <si>
    <t>พ 305</t>
  </si>
  <si>
    <t>พลานามัย 5</t>
  </si>
  <si>
    <t>ว 011</t>
  </si>
  <si>
    <t>วิทยาศาสตร์</t>
  </si>
  <si>
    <t>ว 305</t>
  </si>
  <si>
    <t>ศ 0211</t>
  </si>
  <si>
    <t>ศ 305</t>
  </si>
  <si>
    <t>ศิลปกับชีวิต 5</t>
  </si>
  <si>
    <t>พระพุทธศาสนา</t>
  </si>
  <si>
    <t>ส 0112</t>
  </si>
  <si>
    <t>ส 032</t>
  </si>
  <si>
    <t>เศรษฐศาสตร์ครอบครัว</t>
  </si>
  <si>
    <t>ส 041</t>
  </si>
  <si>
    <t>กฎหมายในชีวิตประจำวัน</t>
  </si>
  <si>
    <t>ภาษาอังกฤษฟัง-พูด</t>
  </si>
  <si>
    <t>อ 015</t>
  </si>
  <si>
    <t>ช 0262</t>
  </si>
  <si>
    <t>อ 021ข</t>
  </si>
  <si>
    <t>ช 016</t>
  </si>
  <si>
    <t>โครงงาน</t>
  </si>
  <si>
    <t>ภาษาอังกฤษหลัก 9</t>
  </si>
  <si>
    <t>ดนตรีสากลปฏิบัติฯ</t>
  </si>
  <si>
    <t>ช่างซ่อมเครื่องใช้ไฟฟ้า</t>
  </si>
  <si>
    <t>สังคมศึกษา</t>
  </si>
  <si>
    <t>ฟิสิกส์</t>
  </si>
  <si>
    <t>เคมี</t>
  </si>
  <si>
    <t>ชีววิทยา</t>
  </si>
  <si>
    <t>วิทยาศาสตร์กายภาพ</t>
  </si>
  <si>
    <t>ประวัติวรรณคดี 1</t>
  </si>
  <si>
    <t>ท 605</t>
  </si>
  <si>
    <t>ส 605</t>
  </si>
  <si>
    <t>พ 605</t>
  </si>
  <si>
    <t>ท 071</t>
  </si>
  <si>
    <t>ส 0412</t>
  </si>
  <si>
    <t>ค 015</t>
  </si>
  <si>
    <t>ค 045</t>
  </si>
  <si>
    <t>ช 0117</t>
  </si>
  <si>
    <t>ช 0123</t>
  </si>
  <si>
    <t>ช 022</t>
  </si>
  <si>
    <t>ช 0294</t>
  </si>
  <si>
    <t>อ 0111</t>
  </si>
  <si>
    <t>อ 027</t>
  </si>
  <si>
    <t>หลักภาษาไทย</t>
  </si>
  <si>
    <t>การผลิตกล้าไม้</t>
  </si>
  <si>
    <t>การบริการงานเกษตร</t>
  </si>
  <si>
    <t>ช่างปูน</t>
  </si>
  <si>
    <t>ภาษาอังกฤษหลัก 15</t>
  </si>
  <si>
    <t>ไทย</t>
  </si>
  <si>
    <t>สังคม</t>
  </si>
  <si>
    <t>พละ</t>
  </si>
  <si>
    <t>วิทย์</t>
  </si>
  <si>
    <t>อังกฤษ</t>
  </si>
  <si>
    <t>ศิลปะไทย 1</t>
  </si>
  <si>
    <t>ภาษาอังกฤษอ่าน-เขียน</t>
  </si>
  <si>
    <t>การเลี้ยงไก่พื้นเมือง</t>
  </si>
  <si>
    <t>ท 042</t>
  </si>
  <si>
    <t>การพูดและการเขียน</t>
  </si>
  <si>
    <t>ศ 026</t>
  </si>
  <si>
    <t>ขับร้องไทย 3</t>
  </si>
  <si>
    <t>ช 02150</t>
  </si>
  <si>
    <t>การปฏิบัติเครื่องดนตรีฯ</t>
  </si>
  <si>
    <t>อ 026ก</t>
  </si>
  <si>
    <t>การเขียนภาษาอังกฤษเชิงวิฯ</t>
  </si>
  <si>
    <t>ช 02121</t>
  </si>
  <si>
    <t>การแสดงพื้นเมือง</t>
  </si>
  <si>
    <t>ส 306</t>
  </si>
  <si>
    <t>ประเทศของเรา 4</t>
  </si>
  <si>
    <t>ช 0250</t>
  </si>
  <si>
    <t>การโปรแกรมเบื้องต้น</t>
  </si>
  <si>
    <t>ว 024</t>
  </si>
  <si>
    <t>ว 034</t>
  </si>
  <si>
    <t>ว 044</t>
  </si>
  <si>
    <t>การอ่านอังกฤษเชิงวิเคราะห์</t>
  </si>
  <si>
    <t>ชั้น ม.3</t>
  </si>
  <si>
    <t>ชั้น ม.5</t>
  </si>
  <si>
    <t>ชั้น ม.6</t>
  </si>
  <si>
    <t>สรุปผลการเรียนรายวิชารวม</t>
  </si>
  <si>
    <t>ภาคเรียนที่ 1  ปีการศึกษา 2546</t>
  </si>
  <si>
    <t>ท041101</t>
  </si>
  <si>
    <t>ทพ40201</t>
  </si>
  <si>
    <t>ค041101</t>
  </si>
  <si>
    <t>ค041201</t>
  </si>
  <si>
    <t>ค041207</t>
  </si>
  <si>
    <t>ว041101</t>
  </si>
  <si>
    <t>ว041102</t>
  </si>
  <si>
    <t>ส041101</t>
  </si>
  <si>
    <t>สศ41101</t>
  </si>
  <si>
    <t>สน40201</t>
  </si>
  <si>
    <t>พ041101</t>
  </si>
  <si>
    <t>พก41101</t>
  </si>
  <si>
    <t>ศ040216</t>
  </si>
  <si>
    <t>ศ041101</t>
  </si>
  <si>
    <t>ง041101</t>
  </si>
  <si>
    <t>งก40202</t>
  </si>
  <si>
    <t>งค40201</t>
  </si>
  <si>
    <t>งค40202</t>
  </si>
  <si>
    <t>ตE40201</t>
  </si>
  <si>
    <t>ตE41101</t>
  </si>
  <si>
    <t>ท042103</t>
  </si>
  <si>
    <t>ทว40204</t>
  </si>
  <si>
    <t>ค042103</t>
  </si>
  <si>
    <t>ค042203</t>
  </si>
  <si>
    <t>วท42201</t>
  </si>
  <si>
    <t>ค042209</t>
  </si>
  <si>
    <t>วฟ42201</t>
  </si>
  <si>
    <t>วค42201</t>
  </si>
  <si>
    <t>วช42201</t>
  </si>
  <si>
    <t>ส042103</t>
  </si>
  <si>
    <t>สศ42103</t>
  </si>
  <si>
    <t>สภ40203</t>
  </si>
  <si>
    <t>สษ40205</t>
  </si>
  <si>
    <t>พ042103</t>
  </si>
  <si>
    <t>พก42103</t>
  </si>
  <si>
    <t>ศ040217</t>
  </si>
  <si>
    <t>ศ040218</t>
  </si>
  <si>
    <t>ง042103</t>
  </si>
  <si>
    <t>งช40203</t>
  </si>
  <si>
    <t>งค40205</t>
  </si>
  <si>
    <t>งค40206</t>
  </si>
  <si>
    <t>ตE40203</t>
  </si>
  <si>
    <t>ตE40204</t>
  </si>
  <si>
    <t>ตE42103</t>
  </si>
  <si>
    <t>ตจ40201</t>
  </si>
  <si>
    <t>ส 0210</t>
  </si>
  <si>
    <t>ประวัติสังคมและวัฒนธรรม</t>
  </si>
  <si>
    <t>ศ 017</t>
  </si>
  <si>
    <t>จิตรกรรม 3</t>
  </si>
  <si>
    <t>ช 0179</t>
  </si>
  <si>
    <t>ช่างเขียนภาพการ์ตูน</t>
  </si>
  <si>
    <t>ช 02107</t>
  </si>
  <si>
    <t>ช่างเขียนลายไทย 2</t>
  </si>
  <si>
    <t>ช 02153</t>
  </si>
  <si>
    <t>ช 0254</t>
  </si>
  <si>
    <t>การนำเสนอแบบสื่อประสม</t>
  </si>
  <si>
    <t>ชั้น ม.4</t>
  </si>
  <si>
    <t>ภาษาไทย 1</t>
  </si>
  <si>
    <t>การพูด</t>
  </si>
  <si>
    <t>คณิตศาสตร์ 1</t>
  </si>
  <si>
    <t>คณิตศาสตร์เพิ่มเติม 1</t>
  </si>
  <si>
    <t>คณิตศาสตร์เพิ่มเติม 7</t>
  </si>
  <si>
    <t>วิทยาศาสตร์ 1</t>
  </si>
  <si>
    <t>วิทยาศาสตร์ 2</t>
  </si>
  <si>
    <t>สังคมศึกษา 1</t>
  </si>
  <si>
    <t>พระพุทธศาสนา 1</t>
  </si>
  <si>
    <t>การปกครองไทย</t>
  </si>
  <si>
    <t>สุขศึกษา 1</t>
  </si>
  <si>
    <t>พลศึกษา 1</t>
  </si>
  <si>
    <t>จิตรกรรม 1</t>
  </si>
  <si>
    <t>ศิลปะ 1</t>
  </si>
  <si>
    <t>การงานอาชีพและเทคโนโลยี1</t>
  </si>
  <si>
    <t>การเลี้ยงสัตว์ทั่วไป</t>
  </si>
  <si>
    <t>เทคโนโลยีสารสนเทศ</t>
  </si>
  <si>
    <t>การสื่อสารข้อมูลในองค์กร</t>
  </si>
  <si>
    <t>ภาษาอังกฤษฟัง-พูด 1</t>
  </si>
  <si>
    <t>ภาษาอังกฤษ 1</t>
  </si>
  <si>
    <t>ภาษาไทย 3</t>
  </si>
  <si>
    <t>คณิตศาสตร์เพิ่มเติม 3</t>
  </si>
  <si>
    <t>คณิตศาสตร์เพิ่มเติม 9</t>
  </si>
  <si>
    <t>วิทยษสาตร์กับชีวิตประจำวัน 1</t>
  </si>
  <si>
    <t>ฟิสิกส์ 1</t>
  </si>
  <si>
    <t>เคมี 1</t>
  </si>
  <si>
    <t>ชีววิทยา 1</t>
  </si>
  <si>
    <t>สังคมศึกษา 3</t>
  </si>
  <si>
    <t>ภูมิศาสตร์เศรษฐกิจประเทศไทย</t>
  </si>
  <si>
    <t>การค้าระหว่างประเทศ</t>
  </si>
  <si>
    <t>สุขศึกษา 3</t>
  </si>
  <si>
    <t>พลศึกษา 3</t>
  </si>
  <si>
    <t>ศิลปะพื้นบ้าน 1</t>
  </si>
  <si>
    <t>การงานและเทคโนโลยี 3</t>
  </si>
  <si>
    <t>งานฝึกฝีมือ</t>
  </si>
  <si>
    <t>การใช้โปรแกรมฐานข้อมูล</t>
  </si>
  <si>
    <t>ภาษาอังกฤษฟัง-พูด 3</t>
  </si>
  <si>
    <t xml:space="preserve">ภาษาจีน </t>
  </si>
  <si>
    <t>ศิลป</t>
  </si>
  <si>
    <t>การงาน</t>
  </si>
  <si>
    <t>แบบสรุปผลการเรียนกลุ่มสาระการเรียนรู้ ภาษาไทย</t>
  </si>
  <si>
    <t>สรุปผลการเรียนรายวิชา  ชั้น ม.3</t>
  </si>
  <si>
    <t>สรุปผลการเรียนรายวิชา  ชั้น ม.4</t>
  </si>
  <si>
    <t>สรุปผลการเรียนรายวิชา  ชั้น ม.5</t>
  </si>
  <si>
    <t>สรุปผลการเรียนรายวิชา  ชั้น ม.6</t>
  </si>
  <si>
    <t>สรุปผลการเรียนกลุ่มสาระการเรียนรู้ การงานอาชีพและเทคโนโลยี</t>
  </si>
  <si>
    <t>สรุปผลการเรียนกลุ่มสาระการเรียนรู้ คณิตศาสตร์</t>
  </si>
  <si>
    <t>สรุปผลการเรียนกลุ่มสาระการเรียนรู้ สุขศึกษาและพละศึกษา</t>
  </si>
  <si>
    <t>สรุปผลการเรียนกลุ่มสาระการเรียนรู้ วิทยาศาสตร์</t>
  </si>
  <si>
    <t xml:space="preserve">สรุปผลการเรียนกลุ่มสาระการเรียนรู้ ศิลปะ </t>
  </si>
  <si>
    <t>สรุปผลการเรียนกลุ่มสาระการเรียนรู้ สังคมศึกษา</t>
  </si>
  <si>
    <t>สรุปผลการเรียนกลุ่มสาระการเรียนรู้ ภาษาต่างประเทศ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</si>
</sst>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0.000"/>
    <numFmt numFmtId="188" formatCode="0.00000"/>
  </numFmts>
  <fonts count="39">
    <font>
      <sz val="14"/>
      <name val="Cordia New"/>
      <family val="0"/>
    </font>
    <font>
      <b/>
      <sz val="20"/>
      <name val="Cordia New"/>
      <family val="2"/>
    </font>
    <font>
      <sz val="18"/>
      <name val="Cordia New"/>
      <family val="2"/>
    </font>
    <font>
      <sz val="12"/>
      <name val="Cordia New"/>
      <family val="2"/>
    </font>
    <font>
      <sz val="13"/>
      <name val="Cordia New"/>
      <family val="2"/>
    </font>
    <font>
      <b/>
      <sz val="16"/>
      <name val="Cordia New"/>
      <family val="2"/>
    </font>
    <font>
      <b/>
      <sz val="2"/>
      <name val="Cordia New"/>
      <family val="2"/>
    </font>
    <font>
      <sz val="4"/>
      <name val="Cordia New"/>
      <family val="0"/>
    </font>
    <font>
      <sz val="2"/>
      <name val="Cordia New"/>
      <family val="2"/>
    </font>
    <font>
      <b/>
      <sz val="18.25"/>
      <name val="Cordia New"/>
      <family val="2"/>
    </font>
    <font>
      <sz val="29.75"/>
      <name val="Cordia New"/>
      <family val="0"/>
    </font>
    <font>
      <sz val="18.25"/>
      <name val="Cordia New"/>
      <family val="2"/>
    </font>
    <font>
      <b/>
      <sz val="18.75"/>
      <name val="Cordia New"/>
      <family val="2"/>
    </font>
    <font>
      <sz val="30"/>
      <name val="Cordia New"/>
      <family val="0"/>
    </font>
    <font>
      <sz val="18.75"/>
      <name val="Cordia New"/>
      <family val="2"/>
    </font>
    <font>
      <b/>
      <sz val="17"/>
      <name val="Cordia New"/>
      <family val="2"/>
    </font>
    <font>
      <sz val="17"/>
      <name val="Cordia New"/>
      <family val="2"/>
    </font>
    <font>
      <sz val="1.25"/>
      <name val="Cordia New"/>
      <family val="2"/>
    </font>
    <font>
      <b/>
      <sz val="14"/>
      <name val="Cordia New"/>
      <family val="2"/>
    </font>
    <font>
      <b/>
      <sz val="16.75"/>
      <name val="Cordia New"/>
      <family val="2"/>
    </font>
    <font>
      <sz val="16.75"/>
      <name val="Cordia New"/>
      <family val="2"/>
    </font>
    <font>
      <sz val="30.25"/>
      <name val="Cordia New"/>
      <family val="0"/>
    </font>
    <font>
      <b/>
      <sz val="19"/>
      <name val="Cordia New"/>
      <family val="2"/>
    </font>
    <font>
      <sz val="28.75"/>
      <name val="Cordia New"/>
      <family val="0"/>
    </font>
    <font>
      <sz val="31.5"/>
      <name val="Cordia New"/>
      <family val="0"/>
    </font>
    <font>
      <sz val="28.5"/>
      <name val="Cordia New"/>
      <family val="0"/>
    </font>
    <font>
      <sz val="15"/>
      <name val="Cordia New"/>
      <family val="2"/>
    </font>
    <font>
      <sz val="16.25"/>
      <name val="Cordia New"/>
      <family val="2"/>
    </font>
    <font>
      <sz val="29.5"/>
      <name val="Cordia New"/>
      <family val="0"/>
    </font>
    <font>
      <sz val="14.25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b/>
      <sz val="16.25"/>
      <name val="Cordia New"/>
      <family val="2"/>
    </font>
    <font>
      <b/>
      <sz val="12.5"/>
      <name val="Cordia New"/>
      <family val="2"/>
    </font>
    <font>
      <sz val="3"/>
      <name val="Cordia New"/>
      <family val="0"/>
    </font>
    <font>
      <b/>
      <sz val="1.75"/>
      <name val="Cordia New"/>
      <family val="2"/>
    </font>
    <font>
      <sz val="1.5"/>
      <name val="Cordia New"/>
      <family val="2"/>
    </font>
    <font>
      <sz val="1.75"/>
      <name val="Cordia New"/>
      <family val="2"/>
    </font>
    <font>
      <sz val="3.25"/>
      <name val="Cordia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917427"/>
        <c:axId val="63039116"/>
      </c:lineChart>
      <c:catAx>
        <c:axId val="21917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039116"/>
        <c:crosses val="autoZero"/>
        <c:auto val="1"/>
        <c:lblOffset val="100"/>
        <c:noMultiLvlLbl val="0"/>
      </c:catAx>
      <c:valAx>
        <c:axId val="6303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917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5580989"/>
        <c:axId val="6011174"/>
      </c:lineChart>
      <c:catAx>
        <c:axId val="1558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11174"/>
        <c:crosses val="autoZero"/>
        <c:auto val="1"/>
        <c:lblOffset val="100"/>
        <c:noMultiLvlLbl val="0"/>
      </c:catAx>
      <c:valAx>
        <c:axId val="6011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580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การงานอาชีพฯ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(หมวด!$H$26:$L$26,หมวด!$P$26:$Q$26)</c:f>
              <c:numCache>
                <c:ptCount val="7"/>
                <c:pt idx="0">
                  <c:v>1.947261663286004</c:v>
                </c:pt>
                <c:pt idx="1">
                  <c:v>9.979716024340771</c:v>
                </c:pt>
                <c:pt idx="2">
                  <c:v>13.509127789046653</c:v>
                </c:pt>
                <c:pt idx="3">
                  <c:v>31.196754563894523</c:v>
                </c:pt>
                <c:pt idx="4">
                  <c:v>41.54158215010142</c:v>
                </c:pt>
                <c:pt idx="5">
                  <c:v>1.2576064908722109</c:v>
                </c:pt>
                <c:pt idx="6">
                  <c:v>0.5679513184584178</c:v>
                </c:pt>
              </c:numCache>
            </c:numRef>
          </c:val>
        </c:ser>
        <c:axId val="54100567"/>
        <c:axId val="17143056"/>
      </c:barChart>
      <c:catAx>
        <c:axId val="5410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143056"/>
        <c:crosses val="autoZero"/>
        <c:auto val="1"/>
        <c:lblOffset val="100"/>
        <c:noMultiLvlLbl val="0"/>
      </c:catAx>
      <c:valAx>
        <c:axId val="1714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100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0069777"/>
        <c:axId val="46410266"/>
      </c:lineChart>
      <c:catAx>
        <c:axId val="20069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410266"/>
        <c:crosses val="autoZero"/>
        <c:auto val="1"/>
        <c:lblOffset val="100"/>
        <c:noMultiLvlLbl val="0"/>
      </c:catAx>
      <c:valAx>
        <c:axId val="464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069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คณิตศาสตร์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(หมวด!$H$49:$L$49,หมวด!$P$49:$Q$49)</c:f>
              <c:numCache>
                <c:ptCount val="7"/>
                <c:pt idx="0">
                  <c:v>11.130638547158759</c:v>
                </c:pt>
                <c:pt idx="1">
                  <c:v>34.85647334504979</c:v>
                </c:pt>
                <c:pt idx="2">
                  <c:v>24.83889865260691</c:v>
                </c:pt>
                <c:pt idx="3">
                  <c:v>15.055653192735793</c:v>
                </c:pt>
                <c:pt idx="4">
                  <c:v>13.766842413591096</c:v>
                </c:pt>
                <c:pt idx="5">
                  <c:v>0.29291154071470415</c:v>
                </c:pt>
                <c:pt idx="6">
                  <c:v>0.05858230814294083</c:v>
                </c:pt>
              </c:numCache>
            </c:numRef>
          </c:val>
        </c:ser>
        <c:axId val="15039211"/>
        <c:axId val="1135172"/>
      </c:barChart>
      <c:catAx>
        <c:axId val="150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35172"/>
        <c:crosses val="autoZero"/>
        <c:auto val="1"/>
        <c:lblOffset val="100"/>
        <c:noMultiLvlLbl val="0"/>
      </c:catAx>
      <c:valAx>
        <c:axId val="1135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039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ภาษาไทย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(หมวด!$H$70:$L$70,หมวด!$P$70:$Q$70)</c:f>
              <c:numCache>
                <c:ptCount val="7"/>
                <c:pt idx="0">
                  <c:v>6.8443367655966085</c:v>
                </c:pt>
                <c:pt idx="1">
                  <c:v>19.2610539067232</c:v>
                </c:pt>
                <c:pt idx="2">
                  <c:v>28.043609933373713</c:v>
                </c:pt>
                <c:pt idx="3">
                  <c:v>27.4984857662023</c:v>
                </c:pt>
                <c:pt idx="4">
                  <c:v>15.32404603270745</c:v>
                </c:pt>
                <c:pt idx="5">
                  <c:v>0.24227740763173833</c:v>
                </c:pt>
                <c:pt idx="6">
                  <c:v>2.786190187764991</c:v>
                </c:pt>
              </c:numCache>
            </c:numRef>
          </c:val>
        </c:ser>
        <c:axId val="10216549"/>
        <c:axId val="24840078"/>
      </c:barChart>
      <c:catAx>
        <c:axId val="1021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840078"/>
        <c:crosses val="autoZero"/>
        <c:auto val="1"/>
        <c:lblOffset val="100"/>
        <c:noMultiLvlLbl val="0"/>
      </c:catAx>
      <c:valAx>
        <c:axId val="24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216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สุขศึกษาและพลศึกษา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(หมวด!$H$93:$L$93,หมวด!$P$93:$Q$93)</c:f>
              <c:numCache>
                <c:ptCount val="7"/>
                <c:pt idx="0">
                  <c:v>1.916320664324497</c:v>
                </c:pt>
                <c:pt idx="1">
                  <c:v>7.31395720217183</c:v>
                </c:pt>
                <c:pt idx="2">
                  <c:v>17.151069945704247</c:v>
                </c:pt>
                <c:pt idx="3">
                  <c:v>35.19642286809326</c:v>
                </c:pt>
                <c:pt idx="4">
                  <c:v>36.53784733312041</c:v>
                </c:pt>
                <c:pt idx="5">
                  <c:v>1.1817310763334399</c:v>
                </c:pt>
                <c:pt idx="6">
                  <c:v>0.7026509102523155</c:v>
                </c:pt>
              </c:numCache>
            </c:numRef>
          </c:val>
        </c:ser>
        <c:axId val="22234111"/>
        <c:axId val="65889272"/>
      </c:barChart>
      <c:catAx>
        <c:axId val="22234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889272"/>
        <c:crosses val="autoZero"/>
        <c:auto val="1"/>
        <c:lblOffset val="100"/>
        <c:noMultiLvlLbl val="0"/>
      </c:catAx>
      <c:valAx>
        <c:axId val="658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234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วิทยาศาสตร์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(หมวด!$H$117:$L$117,หมวด!$P$117:$Q$117)</c:f>
              <c:numCache>
                <c:ptCount val="7"/>
                <c:pt idx="0">
                  <c:v>13.886255924170616</c:v>
                </c:pt>
                <c:pt idx="1">
                  <c:v>24.502369668246445</c:v>
                </c:pt>
                <c:pt idx="2">
                  <c:v>30.66350710900474</c:v>
                </c:pt>
                <c:pt idx="3">
                  <c:v>21.18483412322275</c:v>
                </c:pt>
                <c:pt idx="4">
                  <c:v>7.725118483412322</c:v>
                </c:pt>
                <c:pt idx="5">
                  <c:v>0.4265402843601896</c:v>
                </c:pt>
                <c:pt idx="6">
                  <c:v>1.6113744075829384</c:v>
                </c:pt>
              </c:numCache>
            </c:numRef>
          </c:val>
        </c:ser>
        <c:axId val="56132537"/>
        <c:axId val="35430786"/>
      </c:barChart>
      <c:catAx>
        <c:axId val="5613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430786"/>
        <c:crosses val="autoZero"/>
        <c:auto val="1"/>
        <c:lblOffset val="100"/>
        <c:noMultiLvlLbl val="0"/>
      </c:catAx>
      <c:valAx>
        <c:axId val="3543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132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ศิลปะ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(หมวด!$H$141:$L$141,หมวด!$P$141:$Q$141)</c:f>
              <c:numCache>
                <c:ptCount val="7"/>
                <c:pt idx="0">
                  <c:v>3.8865546218487395</c:v>
                </c:pt>
                <c:pt idx="1">
                  <c:v>21.743697478991596</c:v>
                </c:pt>
                <c:pt idx="2">
                  <c:v>38.13025210084034</c:v>
                </c:pt>
                <c:pt idx="3">
                  <c:v>10.714285714285714</c:v>
                </c:pt>
                <c:pt idx="4">
                  <c:v>21.53361344537815</c:v>
                </c:pt>
                <c:pt idx="5">
                  <c:v>3.8865546218487395</c:v>
                </c:pt>
                <c:pt idx="6">
                  <c:v>0.10504201680672269</c:v>
                </c:pt>
              </c:numCache>
            </c:numRef>
          </c:val>
        </c:ser>
        <c:axId val="50441619"/>
        <c:axId val="51321388"/>
      </c:barChart>
      <c:catAx>
        <c:axId val="5044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321388"/>
        <c:crosses val="autoZero"/>
        <c:auto val="1"/>
        <c:lblOffset val="100"/>
        <c:noMultiLvlLbl val="0"/>
      </c:catAx>
      <c:valAx>
        <c:axId val="5132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441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สังคมศึกษา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(หมวด!$H$168:$L$168,หมวด!$P$168:$Q$168)</c:f>
              <c:numCache>
                <c:ptCount val="7"/>
                <c:pt idx="0">
                  <c:v>7.477678571428571</c:v>
                </c:pt>
                <c:pt idx="1">
                  <c:v>20.842633928571427</c:v>
                </c:pt>
                <c:pt idx="2">
                  <c:v>29.520089285714285</c:v>
                </c:pt>
                <c:pt idx="3">
                  <c:v>22.209821428571427</c:v>
                </c:pt>
                <c:pt idx="4">
                  <c:v>19.224330357142858</c:v>
                </c:pt>
                <c:pt idx="5">
                  <c:v>0.7254464285714286</c:v>
                </c:pt>
                <c:pt idx="6">
                  <c:v>0</c:v>
                </c:pt>
              </c:numCache>
            </c:numRef>
          </c:val>
        </c:ser>
        <c:axId val="59239309"/>
        <c:axId val="63391734"/>
      </c:barChart>
      <c:catAx>
        <c:axId val="5923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391734"/>
        <c:crosses val="autoZero"/>
        <c:auto val="1"/>
        <c:lblOffset val="100"/>
        <c:noMultiLvlLbl val="0"/>
      </c:catAx>
      <c:valAx>
        <c:axId val="6339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239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ภาษาต่างประเทศ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(หมวด!$H$191:$L$191,หมวด!$P$191:$Q$191)</c:f>
              <c:numCache>
                <c:ptCount val="7"/>
                <c:pt idx="0">
                  <c:v>12.755102040816327</c:v>
                </c:pt>
                <c:pt idx="1">
                  <c:v>23.112244897959183</c:v>
                </c:pt>
                <c:pt idx="2">
                  <c:v>32.04081632653061</c:v>
                </c:pt>
                <c:pt idx="3">
                  <c:v>19.489795918367346</c:v>
                </c:pt>
                <c:pt idx="4">
                  <c:v>10.051020408163266</c:v>
                </c:pt>
                <c:pt idx="5">
                  <c:v>1.0714285714285714</c:v>
                </c:pt>
                <c:pt idx="6">
                  <c:v>1.4795918367346939</c:v>
                </c:pt>
              </c:numCache>
            </c:numRef>
          </c:val>
        </c:ser>
        <c:axId val="33654695"/>
        <c:axId val="34456800"/>
      </c:barChart>
      <c:catAx>
        <c:axId val="3365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456800"/>
        <c:crosses val="autoZero"/>
        <c:auto val="1"/>
        <c:lblOffset val="100"/>
        <c:noMultiLvlLbl val="0"/>
      </c:catAx>
      <c:valAx>
        <c:axId val="3445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654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481133"/>
        <c:axId val="5894742"/>
      </c:lineChart>
      <c:catAx>
        <c:axId val="3048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94742"/>
        <c:crosses val="autoZero"/>
        <c:auto val="1"/>
        <c:lblOffset val="100"/>
        <c:noMultiLvlLbl val="0"/>
      </c:catAx>
      <c:valAx>
        <c:axId val="5894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481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1675745"/>
        <c:axId val="39537386"/>
      </c:lineChart>
      <c:catAx>
        <c:axId val="41675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9537386"/>
        <c:crosses val="autoZero"/>
        <c:auto val="1"/>
        <c:lblOffset val="100"/>
        <c:noMultiLvlLbl val="0"/>
      </c:catAx>
      <c:valAx>
        <c:axId val="39537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675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0292155"/>
        <c:axId val="48411668"/>
      </c:lineChart>
      <c:catAx>
        <c:axId val="2029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411668"/>
        <c:crosses val="autoZero"/>
        <c:auto val="1"/>
        <c:lblOffset val="100"/>
        <c:noMultiLvlLbl val="0"/>
      </c:catAx>
      <c:valAx>
        <c:axId val="48411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29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การงานอาชีพฯ  ภาคเรียนที่ 1 ปีการศึกษา 2546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4375"/>
          <c:w val="0.880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/>
            </c:strRef>
          </c:cat>
          <c:val>
            <c:numRef>
              <c:f>(หมวด!$H$26:$L$26,หมวด!$P$26:$Q$26)</c:f>
              <c:numCache/>
            </c:numRef>
          </c:val>
        </c:ser>
        <c:axId val="33051829"/>
        <c:axId val="29031006"/>
      </c:barChart>
      <c:catAx>
        <c:axId val="3305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031006"/>
        <c:crosses val="autoZero"/>
        <c:auto val="1"/>
        <c:lblOffset val="100"/>
        <c:noMultiLvlLbl val="0"/>
      </c:catAx>
      <c:valAx>
        <c:axId val="2903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051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9952463"/>
        <c:axId val="2701256"/>
      </c:lineChart>
      <c:catAx>
        <c:axId val="599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01256"/>
        <c:crosses val="autoZero"/>
        <c:auto val="1"/>
        <c:lblOffset val="100"/>
        <c:noMultiLvlLbl val="0"/>
      </c:catAx>
      <c:valAx>
        <c:axId val="2701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952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คณิตศาสตร์  ภาคเรียนที่ 1 ปีการศึกษา 2546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525"/>
          <c:w val="0.92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/>
            </c:strRef>
          </c:cat>
          <c:val>
            <c:numRef>
              <c:f>(หมวด!$H$49:$L$49,หมวด!$P$49:$Q$49)</c:f>
              <c:numCache/>
            </c:numRef>
          </c:val>
        </c:ser>
        <c:axId val="24311305"/>
        <c:axId val="17475154"/>
      </c:barChart>
      <c:catAx>
        <c:axId val="24311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475154"/>
        <c:crosses val="autoZero"/>
        <c:auto val="1"/>
        <c:lblOffset val="100"/>
        <c:noMultiLvlLbl val="0"/>
      </c:catAx>
      <c:valAx>
        <c:axId val="17475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92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311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ภาษาไทย  ภาคเรียนที่ 1 ปีการศึกษา 2546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"/>
          <c:w val="0.924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/>
            </c:strRef>
          </c:cat>
          <c:val>
            <c:numRef>
              <c:f>(หมวด!$H$70:$L$70,หมวด!$P$70:$Q$70)</c:f>
              <c:numCache/>
            </c:numRef>
          </c:val>
        </c:ser>
        <c:axId val="23058659"/>
        <c:axId val="6201340"/>
      </c:barChart>
      <c:catAx>
        <c:axId val="2305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201340"/>
        <c:crosses val="autoZero"/>
        <c:auto val="1"/>
        <c:lblOffset val="100"/>
        <c:noMultiLvlLbl val="0"/>
      </c:catAx>
      <c:valAx>
        <c:axId val="620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92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3058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สุขศึกษาและพลศึกษา ภาคเรียนที่ 1 ปีการศึกษา 2546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675"/>
          <c:w val="0.927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/>
            </c:strRef>
          </c:cat>
          <c:val>
            <c:numRef>
              <c:f>(หมวด!$H$93:$L$93,หมวด!$P$93:$Q$93)</c:f>
              <c:numCache/>
            </c:numRef>
          </c:val>
        </c:ser>
        <c:axId val="55812061"/>
        <c:axId val="32546502"/>
      </c:barChart>
      <c:catAx>
        <c:axId val="55812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546502"/>
        <c:crosses val="autoZero"/>
        <c:auto val="1"/>
        <c:lblOffset val="100"/>
        <c:noMultiLvlLbl val="0"/>
      </c:catAx>
      <c:valAx>
        <c:axId val="3254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92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812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วิทยาศาสตร์  ภาคเรียนที่ 1 ปีการศึกษา 2546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575"/>
          <c:w val="0.92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/>
            </c:strRef>
          </c:cat>
          <c:val>
            <c:numRef>
              <c:f>(หมวด!$H$117:$L$117,หมวด!$P$117:$Q$117)</c:f>
              <c:numCache/>
            </c:numRef>
          </c:val>
        </c:ser>
        <c:axId val="24483063"/>
        <c:axId val="19020976"/>
      </c:barChart>
      <c:catAx>
        <c:axId val="244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020976"/>
        <c:crosses val="autoZero"/>
        <c:auto val="1"/>
        <c:lblOffset val="100"/>
        <c:noMultiLvlLbl val="0"/>
      </c:catAx>
      <c:valAx>
        <c:axId val="1902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10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48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ศิลปะ  ภาคเรียนที่ 1 ปีการศึกษา 2546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57"/>
          <c:w val="0.926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/>
            </c:strRef>
          </c:cat>
          <c:val>
            <c:numRef>
              <c:f>(หมวด!$H$141:$L$141,หมวด!$P$141:$Q$141)</c:f>
              <c:numCache/>
            </c:numRef>
          </c:val>
        </c:ser>
        <c:axId val="36971057"/>
        <c:axId val="64304058"/>
      </c:barChart>
      <c:catAx>
        <c:axId val="3697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304058"/>
        <c:crosses val="autoZero"/>
        <c:auto val="1"/>
        <c:lblOffset val="100"/>
        <c:noMultiLvlLbl val="0"/>
      </c:catAx>
      <c:valAx>
        <c:axId val="64304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92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971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สังคมศึกษา  ภาคเรียนที่ 1 ปีการศึกษา 2546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2425"/>
          <c:w val="0.92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/>
            </c:strRef>
          </c:cat>
          <c:val>
            <c:numRef>
              <c:f>(หมวด!$H$168:$L$168,หมวด!$P$168:$Q$168)</c:f>
              <c:numCache/>
            </c:numRef>
          </c:val>
        </c:ser>
        <c:axId val="41865611"/>
        <c:axId val="41246180"/>
      </c:barChart>
      <c:catAx>
        <c:axId val="4186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246180"/>
        <c:crosses val="autoZero"/>
        <c:auto val="1"/>
        <c:lblOffset val="100"/>
        <c:noMultiLvlLbl val="0"/>
      </c:catAx>
      <c:valAx>
        <c:axId val="4124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92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865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(สรุปชั้น!$H$4:$L$4,สรุปชั้น!$P$4:$Q$4)</c:f>
              <c:strCache/>
            </c:strRef>
          </c:cat>
          <c:val>
            <c:numRef>
              <c:f>(สรุปชั้น!$H$31:$L$31,สรุปชั้น!$P$31:$Q$31)</c:f>
              <c:numCache/>
            </c:numRef>
          </c:val>
        </c:ser>
        <c:axId val="53052679"/>
        <c:axId val="7712064"/>
      </c:barChart>
      <c:catAx>
        <c:axId val="5305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712064"/>
        <c:crosses val="autoZero"/>
        <c:auto val="1"/>
        <c:lblOffset val="100"/>
        <c:noMultiLvlLbl val="0"/>
      </c:catAx>
      <c:valAx>
        <c:axId val="771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052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9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กลุ่มสาระวิชา ภาษาต่างประเทศ  ภาคเรียนที่ 1 ปีการศึกษา 2546</a:t>
            </a:r>
          </a:p>
        </c:rich>
      </c:tx>
      <c:layout>
        <c:manualLayout>
          <c:xMode val="factor"/>
          <c:yMode val="factor"/>
          <c:x val="0.02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5275"/>
          <c:w val="0.925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(หมวด!$H$4:$L$4,หมวด!$P$4:$Q$4)</c:f>
              <c:strCache/>
            </c:strRef>
          </c:cat>
          <c:val>
            <c:numRef>
              <c:f>(หมวด!$H$191:$L$191,หมวด!$P$191:$Q$191)</c:f>
              <c:numCache/>
            </c:numRef>
          </c:val>
        </c:ser>
        <c:axId val="35671301"/>
        <c:axId val="52606254"/>
      </c:barChart>
      <c:catAx>
        <c:axId val="35671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606254"/>
        <c:crosses val="autoZero"/>
        <c:auto val="1"/>
        <c:lblOffset val="100"/>
        <c:noMultiLvlLbl val="0"/>
      </c:catAx>
      <c:valAx>
        <c:axId val="52606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92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671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99713"/>
        <c:axId val="20697418"/>
      </c:lineChart>
      <c:catAx>
        <c:axId val="229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697418"/>
        <c:crosses val="autoZero"/>
        <c:auto val="1"/>
        <c:lblOffset val="100"/>
        <c:noMultiLvlLbl val="0"/>
      </c:catAx>
      <c:valAx>
        <c:axId val="2069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99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(สรุปชั้น!$H$63:$L$63,สรุปชั้น!$P$63:$Q$63)</c:f>
              <c:strCache/>
            </c:strRef>
          </c:cat>
          <c:val>
            <c:numRef>
              <c:f>(สรุปชั้น!$H$92:$L$92,สรุปชั้น!$P$92:$Q$92)</c:f>
              <c:numCache/>
            </c:numRef>
          </c:val>
        </c:ser>
        <c:axId val="52059035"/>
        <c:axId val="65878132"/>
      </c:barChart>
      <c:catAx>
        <c:axId val="5205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878132"/>
        <c:crosses val="autoZero"/>
        <c:auto val="1"/>
        <c:lblOffset val="100"/>
        <c:noMultiLvlLbl val="0"/>
      </c:catAx>
      <c:valAx>
        <c:axId val="6587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059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(สรุปชั้น!$H$96:$L$96,สรุปชั้น!$P$96:$Q$96)</c:f>
              <c:strCache/>
            </c:strRef>
          </c:cat>
          <c:val>
            <c:numRef>
              <c:f>(สรุปชั้น!$H$126:$L$126,สรุปชั้น!$P$126:$Q$126)</c:f>
              <c:numCache/>
            </c:numRef>
          </c:val>
        </c:ser>
        <c:axId val="56032277"/>
        <c:axId val="34528446"/>
      </c:barChart>
      <c:catAx>
        <c:axId val="56032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528446"/>
        <c:crosses val="autoZero"/>
        <c:auto val="1"/>
        <c:lblOffset val="100"/>
        <c:noMultiLvlLbl val="0"/>
      </c:catAx>
      <c:valAx>
        <c:axId val="345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032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(สรุปชั้น!$H$133:$L$133,สรุปชั้น!$P$133:$Q$133)</c:f>
              <c:strCache/>
            </c:strRef>
          </c:cat>
          <c:val>
            <c:numRef>
              <c:f>(สรุปชั้น!$H$139:$L$139,สรุปชั้น!$P$139:$Q$139)</c:f>
              <c:numCache/>
            </c:numRef>
          </c:val>
        </c:ser>
        <c:axId val="42320559"/>
        <c:axId val="45340712"/>
      </c:barChart>
      <c:catAx>
        <c:axId val="423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340712"/>
        <c:crosses val="autoZero"/>
        <c:auto val="1"/>
        <c:lblOffset val="100"/>
        <c:noMultiLvlLbl val="0"/>
      </c:catAx>
      <c:valAx>
        <c:axId val="4534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320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211"/>
          <c:w val="0.882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(สรุปชั้น!$H$4:$L$4,สรุปชั้น!$P$4:$Q$4)</c:f>
              <c:strCache/>
            </c:strRef>
          </c:cat>
          <c:val>
            <c:numRef>
              <c:f>(สรุปชั้น!$H$59:$L$59,สรุปชั้น!$P$59:$Q$59)</c:f>
              <c:numCache/>
            </c:numRef>
          </c:val>
        </c:ser>
        <c:axId val="5413225"/>
        <c:axId val="48719026"/>
      </c:barChart>
      <c:catAx>
        <c:axId val="54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719026"/>
        <c:crosses val="autoZero"/>
        <c:auto val="1"/>
        <c:lblOffset val="100"/>
        <c:noMultiLvlLbl val="0"/>
      </c:catAx>
      <c:valAx>
        <c:axId val="48719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13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5818051"/>
        <c:axId val="53927004"/>
      </c:lineChart>
      <c:catAx>
        <c:axId val="3581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927004"/>
        <c:crosses val="autoZero"/>
        <c:auto val="1"/>
        <c:lblOffset val="100"/>
        <c:noMultiLvlLbl val="0"/>
      </c:catAx>
      <c:valAx>
        <c:axId val="5392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818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9720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9720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3" name="Line 4"/>
        <xdr:cNvSpPr>
          <a:spLocks/>
        </xdr:cNvSpPr>
      </xdr:nvSpPr>
      <xdr:spPr>
        <a:xfrm>
          <a:off x="4972050" y="971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61</xdr:row>
      <xdr:rowOff>247650</xdr:rowOff>
    </xdr:from>
    <xdr:to>
      <xdr:col>13</xdr:col>
      <xdr:colOff>190500</xdr:colOff>
      <xdr:row>61</xdr:row>
      <xdr:rowOff>247650</xdr:rowOff>
    </xdr:to>
    <xdr:sp>
      <xdr:nvSpPr>
        <xdr:cNvPr id="4" name="Line 6"/>
        <xdr:cNvSpPr>
          <a:spLocks/>
        </xdr:cNvSpPr>
      </xdr:nvSpPr>
      <xdr:spPr>
        <a:xfrm>
          <a:off x="4972050" y="17745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94</xdr:row>
      <xdr:rowOff>247650</xdr:rowOff>
    </xdr:from>
    <xdr:to>
      <xdr:col>13</xdr:col>
      <xdr:colOff>190500</xdr:colOff>
      <xdr:row>94</xdr:row>
      <xdr:rowOff>247650</xdr:rowOff>
    </xdr:to>
    <xdr:sp>
      <xdr:nvSpPr>
        <xdr:cNvPr id="5" name="Line 7"/>
        <xdr:cNvSpPr>
          <a:spLocks/>
        </xdr:cNvSpPr>
      </xdr:nvSpPr>
      <xdr:spPr>
        <a:xfrm>
          <a:off x="4972050" y="26612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76200</xdr:colOff>
      <xdr:row>0</xdr:row>
      <xdr:rowOff>0</xdr:rowOff>
    </xdr:from>
    <xdr:to>
      <xdr:col>27</xdr:col>
      <xdr:colOff>400050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6705600" y="0"/>
        <a:ext cx="581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19050</xdr:colOff>
      <xdr:row>0</xdr:row>
      <xdr:rowOff>0</xdr:rowOff>
    </xdr:from>
    <xdr:to>
      <xdr:col>27</xdr:col>
      <xdr:colOff>352425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6648450" y="0"/>
        <a:ext cx="5819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47625</xdr:colOff>
      <xdr:row>1</xdr:row>
      <xdr:rowOff>333375</xdr:rowOff>
    </xdr:from>
    <xdr:to>
      <xdr:col>28</xdr:col>
      <xdr:colOff>542925</xdr:colOff>
      <xdr:row>22</xdr:row>
      <xdr:rowOff>9525</xdr:rowOff>
    </xdr:to>
    <xdr:graphicFrame>
      <xdr:nvGraphicFramePr>
        <xdr:cNvPr id="8" name="Chart 12"/>
        <xdr:cNvGraphicFramePr/>
      </xdr:nvGraphicFramePr>
      <xdr:xfrm>
        <a:off x="6677025" y="704850"/>
        <a:ext cx="6591300" cy="564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123825</xdr:colOff>
      <xdr:row>32</xdr:row>
      <xdr:rowOff>0</xdr:rowOff>
    </xdr:from>
    <xdr:to>
      <xdr:col>27</xdr:col>
      <xdr:colOff>400050</xdr:colOff>
      <xdr:row>32</xdr:row>
      <xdr:rowOff>0</xdr:rowOff>
    </xdr:to>
    <xdr:graphicFrame>
      <xdr:nvGraphicFramePr>
        <xdr:cNvPr id="9" name="Chart 13"/>
        <xdr:cNvGraphicFramePr/>
      </xdr:nvGraphicFramePr>
      <xdr:xfrm>
        <a:off x="6753225" y="9124950"/>
        <a:ext cx="5762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47625</xdr:colOff>
      <xdr:row>61</xdr:row>
      <xdr:rowOff>38100</xdr:rowOff>
    </xdr:from>
    <xdr:to>
      <xdr:col>28</xdr:col>
      <xdr:colOff>600075</xdr:colOff>
      <xdr:row>83</xdr:row>
      <xdr:rowOff>19050</xdr:rowOff>
    </xdr:to>
    <xdr:graphicFrame>
      <xdr:nvGraphicFramePr>
        <xdr:cNvPr id="10" name="Chart 15"/>
        <xdr:cNvGraphicFramePr/>
      </xdr:nvGraphicFramePr>
      <xdr:xfrm>
        <a:off x="6677025" y="17535525"/>
        <a:ext cx="6648450" cy="585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38100</xdr:colOff>
      <xdr:row>94</xdr:row>
      <xdr:rowOff>19050</xdr:rowOff>
    </xdr:from>
    <xdr:to>
      <xdr:col>28</xdr:col>
      <xdr:colOff>590550</xdr:colOff>
      <xdr:row>114</xdr:row>
      <xdr:rowOff>9525</xdr:rowOff>
    </xdr:to>
    <xdr:graphicFrame>
      <xdr:nvGraphicFramePr>
        <xdr:cNvPr id="11" name="Chart 16"/>
        <xdr:cNvGraphicFramePr/>
      </xdr:nvGraphicFramePr>
      <xdr:xfrm>
        <a:off x="6667500" y="26384250"/>
        <a:ext cx="6648450" cy="525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131</xdr:row>
      <xdr:rowOff>247650</xdr:rowOff>
    </xdr:from>
    <xdr:to>
      <xdr:col>13</xdr:col>
      <xdr:colOff>190500</xdr:colOff>
      <xdr:row>131</xdr:row>
      <xdr:rowOff>247650</xdr:rowOff>
    </xdr:to>
    <xdr:sp>
      <xdr:nvSpPr>
        <xdr:cNvPr id="12" name="Line 17"/>
        <xdr:cNvSpPr>
          <a:spLocks/>
        </xdr:cNvSpPr>
      </xdr:nvSpPr>
      <xdr:spPr>
        <a:xfrm>
          <a:off x="4972050" y="36518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66675</xdr:colOff>
      <xdr:row>129</xdr:row>
      <xdr:rowOff>0</xdr:rowOff>
    </xdr:from>
    <xdr:to>
      <xdr:col>28</xdr:col>
      <xdr:colOff>590550</xdr:colOff>
      <xdr:row>147</xdr:row>
      <xdr:rowOff>0</xdr:rowOff>
    </xdr:to>
    <xdr:graphicFrame>
      <xdr:nvGraphicFramePr>
        <xdr:cNvPr id="13" name="Chart 18"/>
        <xdr:cNvGraphicFramePr/>
      </xdr:nvGraphicFramePr>
      <xdr:xfrm>
        <a:off x="6696075" y="35547300"/>
        <a:ext cx="6619875" cy="5238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114300</xdr:colOff>
      <xdr:row>34</xdr:row>
      <xdr:rowOff>247650</xdr:rowOff>
    </xdr:from>
    <xdr:to>
      <xdr:col>13</xdr:col>
      <xdr:colOff>190500</xdr:colOff>
      <xdr:row>34</xdr:row>
      <xdr:rowOff>247650</xdr:rowOff>
    </xdr:to>
    <xdr:sp>
      <xdr:nvSpPr>
        <xdr:cNvPr id="14" name="Line 19"/>
        <xdr:cNvSpPr>
          <a:spLocks/>
        </xdr:cNvSpPr>
      </xdr:nvSpPr>
      <xdr:spPr>
        <a:xfrm>
          <a:off x="4972050" y="10096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28</xdr:col>
      <xdr:colOff>600075</xdr:colOff>
      <xdr:row>54</xdr:row>
      <xdr:rowOff>133350</xdr:rowOff>
    </xdr:to>
    <xdr:graphicFrame>
      <xdr:nvGraphicFramePr>
        <xdr:cNvPr id="15" name="Chart 20"/>
        <xdr:cNvGraphicFramePr/>
      </xdr:nvGraphicFramePr>
      <xdr:xfrm>
        <a:off x="6629400" y="9848850"/>
        <a:ext cx="6696075" cy="565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81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3" name="Line 3"/>
        <xdr:cNvSpPr>
          <a:spLocks/>
        </xdr:cNvSpPr>
      </xdr:nvSpPr>
      <xdr:spPr>
        <a:xfrm>
          <a:off x="5181600" y="971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5246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5246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10</xdr:row>
      <xdr:rowOff>0</xdr:rowOff>
    </xdr:to>
    <xdr:graphicFrame>
      <xdr:nvGraphicFramePr>
        <xdr:cNvPr id="8" name="Chart 8"/>
        <xdr:cNvGraphicFramePr/>
      </xdr:nvGraphicFramePr>
      <xdr:xfrm>
        <a:off x="6524625" y="723900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9" name="Chart 9"/>
        <xdr:cNvGraphicFramePr/>
      </xdr:nvGraphicFramePr>
      <xdr:xfrm>
        <a:off x="6524625" y="3581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5</xdr:row>
      <xdr:rowOff>0</xdr:rowOff>
    </xdr:from>
    <xdr:to>
      <xdr:col>13</xdr:col>
      <xdr:colOff>190500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5181600" y="1647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17" name="Line 17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</xdr:row>
      <xdr:rowOff>0</xdr:rowOff>
    </xdr:from>
    <xdr:to>
      <xdr:col>13</xdr:col>
      <xdr:colOff>190500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" y="358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9" name="Chart 19"/>
        <xdr:cNvGraphicFramePr/>
      </xdr:nvGraphicFramePr>
      <xdr:xfrm>
        <a:off x="6524625" y="3581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0" name="Chart 20"/>
        <xdr:cNvGraphicFramePr/>
      </xdr:nvGraphicFramePr>
      <xdr:xfrm>
        <a:off x="6524625" y="3581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6524625" y="3581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2" name="Chart 22"/>
        <xdr:cNvGraphicFramePr/>
      </xdr:nvGraphicFramePr>
      <xdr:xfrm>
        <a:off x="6524625" y="3581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3" name="Chart 23"/>
        <xdr:cNvGraphicFramePr/>
      </xdr:nvGraphicFramePr>
      <xdr:xfrm>
        <a:off x="6524625" y="35814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6524625" y="35814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6524625" y="35814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81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3" name="Line 3"/>
        <xdr:cNvSpPr>
          <a:spLocks/>
        </xdr:cNvSpPr>
      </xdr:nvSpPr>
      <xdr:spPr>
        <a:xfrm>
          <a:off x="5181600" y="971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98</xdr:row>
      <xdr:rowOff>0</xdr:rowOff>
    </xdr:from>
    <xdr:to>
      <xdr:col>13</xdr:col>
      <xdr:colOff>190500</xdr:colOff>
      <xdr:row>98</xdr:row>
      <xdr:rowOff>0</xdr:rowOff>
    </xdr:to>
    <xdr:sp>
      <xdr:nvSpPr>
        <xdr:cNvPr id="4" name="Line 4"/>
        <xdr:cNvSpPr>
          <a:spLocks/>
        </xdr:cNvSpPr>
      </xdr:nvSpPr>
      <xdr:spPr>
        <a:xfrm>
          <a:off x="5181600" y="28155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102</xdr:row>
      <xdr:rowOff>0</xdr:rowOff>
    </xdr:from>
    <xdr:to>
      <xdr:col>13</xdr:col>
      <xdr:colOff>190500</xdr:colOff>
      <xdr:row>102</xdr:row>
      <xdr:rowOff>0</xdr:rowOff>
    </xdr:to>
    <xdr:sp>
      <xdr:nvSpPr>
        <xdr:cNvPr id="5" name="Line 5"/>
        <xdr:cNvSpPr>
          <a:spLocks/>
        </xdr:cNvSpPr>
      </xdr:nvSpPr>
      <xdr:spPr>
        <a:xfrm>
          <a:off x="5181600" y="29184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76200</xdr:colOff>
      <xdr:row>0</xdr:row>
      <xdr:rowOff>0</xdr:rowOff>
    </xdr:from>
    <xdr:to>
      <xdr:col>27</xdr:col>
      <xdr:colOff>400050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915150" y="0"/>
        <a:ext cx="581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19050</xdr:colOff>
      <xdr:row>0</xdr:row>
      <xdr:rowOff>0</xdr:rowOff>
    </xdr:from>
    <xdr:to>
      <xdr:col>27</xdr:col>
      <xdr:colOff>352425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858000" y="0"/>
        <a:ext cx="5819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2</xdr:row>
      <xdr:rowOff>0</xdr:rowOff>
    </xdr:from>
    <xdr:to>
      <xdr:col>27</xdr:col>
      <xdr:colOff>590550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572250" y="723900"/>
        <a:ext cx="6343650" cy="589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123825</xdr:colOff>
      <xdr:row>35</xdr:row>
      <xdr:rowOff>0</xdr:rowOff>
    </xdr:from>
    <xdr:to>
      <xdr:col>27</xdr:col>
      <xdr:colOff>400050</xdr:colOff>
      <xdr:row>35</xdr:row>
      <xdr:rowOff>0</xdr:rowOff>
    </xdr:to>
    <xdr:graphicFrame>
      <xdr:nvGraphicFramePr>
        <xdr:cNvPr id="9" name="Chart 9"/>
        <xdr:cNvGraphicFramePr/>
      </xdr:nvGraphicFramePr>
      <xdr:xfrm>
        <a:off x="6962775" y="10182225"/>
        <a:ext cx="5762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183</xdr:row>
      <xdr:rowOff>0</xdr:rowOff>
    </xdr:from>
    <xdr:to>
      <xdr:col>13</xdr:col>
      <xdr:colOff>190500</xdr:colOff>
      <xdr:row>183</xdr:row>
      <xdr:rowOff>0</xdr:rowOff>
    </xdr:to>
    <xdr:sp>
      <xdr:nvSpPr>
        <xdr:cNvPr id="10" name="Line 12"/>
        <xdr:cNvSpPr>
          <a:spLocks/>
        </xdr:cNvSpPr>
      </xdr:nvSpPr>
      <xdr:spPr>
        <a:xfrm>
          <a:off x="5181600" y="50987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9</xdr:row>
      <xdr:rowOff>0</xdr:rowOff>
    </xdr:from>
    <xdr:to>
      <xdr:col>13</xdr:col>
      <xdr:colOff>190500</xdr:colOff>
      <xdr:row>9</xdr:row>
      <xdr:rowOff>0</xdr:rowOff>
    </xdr:to>
    <xdr:sp>
      <xdr:nvSpPr>
        <xdr:cNvPr id="11" name="Line 14"/>
        <xdr:cNvSpPr>
          <a:spLocks/>
        </xdr:cNvSpPr>
      </xdr:nvSpPr>
      <xdr:spPr>
        <a:xfrm>
          <a:off x="5181600" y="2752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28</xdr:row>
      <xdr:rowOff>247650</xdr:rowOff>
    </xdr:from>
    <xdr:to>
      <xdr:col>13</xdr:col>
      <xdr:colOff>190500</xdr:colOff>
      <xdr:row>28</xdr:row>
      <xdr:rowOff>247650</xdr:rowOff>
    </xdr:to>
    <xdr:sp>
      <xdr:nvSpPr>
        <xdr:cNvPr id="12" name="Line 16"/>
        <xdr:cNvSpPr>
          <a:spLocks/>
        </xdr:cNvSpPr>
      </xdr:nvSpPr>
      <xdr:spPr>
        <a:xfrm>
          <a:off x="5181600" y="8420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51</xdr:row>
      <xdr:rowOff>247650</xdr:rowOff>
    </xdr:from>
    <xdr:to>
      <xdr:col>13</xdr:col>
      <xdr:colOff>190500</xdr:colOff>
      <xdr:row>51</xdr:row>
      <xdr:rowOff>247650</xdr:rowOff>
    </xdr:to>
    <xdr:sp>
      <xdr:nvSpPr>
        <xdr:cNvPr id="13" name="Line 17"/>
        <xdr:cNvSpPr>
          <a:spLocks/>
        </xdr:cNvSpPr>
      </xdr:nvSpPr>
      <xdr:spPr>
        <a:xfrm>
          <a:off x="5181600" y="15020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72</xdr:row>
      <xdr:rowOff>247650</xdr:rowOff>
    </xdr:from>
    <xdr:to>
      <xdr:col>13</xdr:col>
      <xdr:colOff>190500</xdr:colOff>
      <xdr:row>72</xdr:row>
      <xdr:rowOff>247650</xdr:rowOff>
    </xdr:to>
    <xdr:sp>
      <xdr:nvSpPr>
        <xdr:cNvPr id="14" name="Line 18"/>
        <xdr:cNvSpPr>
          <a:spLocks/>
        </xdr:cNvSpPr>
      </xdr:nvSpPr>
      <xdr:spPr>
        <a:xfrm>
          <a:off x="5181600" y="21116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95</xdr:row>
      <xdr:rowOff>247650</xdr:rowOff>
    </xdr:from>
    <xdr:to>
      <xdr:col>13</xdr:col>
      <xdr:colOff>190500</xdr:colOff>
      <xdr:row>95</xdr:row>
      <xdr:rowOff>247650</xdr:rowOff>
    </xdr:to>
    <xdr:sp>
      <xdr:nvSpPr>
        <xdr:cNvPr id="15" name="Line 19"/>
        <xdr:cNvSpPr>
          <a:spLocks/>
        </xdr:cNvSpPr>
      </xdr:nvSpPr>
      <xdr:spPr>
        <a:xfrm>
          <a:off x="5181600" y="2748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119</xdr:row>
      <xdr:rowOff>247650</xdr:rowOff>
    </xdr:from>
    <xdr:to>
      <xdr:col>13</xdr:col>
      <xdr:colOff>190500</xdr:colOff>
      <xdr:row>119</xdr:row>
      <xdr:rowOff>247650</xdr:rowOff>
    </xdr:to>
    <xdr:sp>
      <xdr:nvSpPr>
        <xdr:cNvPr id="16" name="Line 20"/>
        <xdr:cNvSpPr>
          <a:spLocks/>
        </xdr:cNvSpPr>
      </xdr:nvSpPr>
      <xdr:spPr>
        <a:xfrm>
          <a:off x="5181600" y="34013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143</xdr:row>
      <xdr:rowOff>247650</xdr:rowOff>
    </xdr:from>
    <xdr:to>
      <xdr:col>13</xdr:col>
      <xdr:colOff>190500</xdr:colOff>
      <xdr:row>143</xdr:row>
      <xdr:rowOff>247650</xdr:rowOff>
    </xdr:to>
    <xdr:sp>
      <xdr:nvSpPr>
        <xdr:cNvPr id="17" name="Line 21"/>
        <xdr:cNvSpPr>
          <a:spLocks/>
        </xdr:cNvSpPr>
      </xdr:nvSpPr>
      <xdr:spPr>
        <a:xfrm>
          <a:off x="5181600" y="40490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170</xdr:row>
      <xdr:rowOff>247650</xdr:rowOff>
    </xdr:from>
    <xdr:to>
      <xdr:col>13</xdr:col>
      <xdr:colOff>190500</xdr:colOff>
      <xdr:row>170</xdr:row>
      <xdr:rowOff>247650</xdr:rowOff>
    </xdr:to>
    <xdr:sp>
      <xdr:nvSpPr>
        <xdr:cNvPr id="18" name="Line 22"/>
        <xdr:cNvSpPr>
          <a:spLocks/>
        </xdr:cNvSpPr>
      </xdr:nvSpPr>
      <xdr:spPr>
        <a:xfrm>
          <a:off x="5181600" y="47796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47625</xdr:rowOff>
    </xdr:from>
    <xdr:to>
      <xdr:col>27</xdr:col>
      <xdr:colOff>523875</xdr:colOff>
      <xdr:row>48</xdr:row>
      <xdr:rowOff>0</xdr:rowOff>
    </xdr:to>
    <xdr:graphicFrame>
      <xdr:nvGraphicFramePr>
        <xdr:cNvPr id="19" name="Chart 23"/>
        <xdr:cNvGraphicFramePr/>
      </xdr:nvGraphicFramePr>
      <xdr:xfrm>
        <a:off x="6524625" y="8220075"/>
        <a:ext cx="6324600" cy="555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51</xdr:row>
      <xdr:rowOff>0</xdr:rowOff>
    </xdr:from>
    <xdr:to>
      <xdr:col>27</xdr:col>
      <xdr:colOff>590550</xdr:colOff>
      <xdr:row>69</xdr:row>
      <xdr:rowOff>257175</xdr:rowOff>
    </xdr:to>
    <xdr:graphicFrame>
      <xdr:nvGraphicFramePr>
        <xdr:cNvPr id="20" name="Chart 24"/>
        <xdr:cNvGraphicFramePr/>
      </xdr:nvGraphicFramePr>
      <xdr:xfrm>
        <a:off x="6524625" y="14773275"/>
        <a:ext cx="6391275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27</xdr:col>
      <xdr:colOff>571500</xdr:colOff>
      <xdr:row>92</xdr:row>
      <xdr:rowOff>76200</xdr:rowOff>
    </xdr:to>
    <xdr:graphicFrame>
      <xdr:nvGraphicFramePr>
        <xdr:cNvPr id="21" name="Chart 25"/>
        <xdr:cNvGraphicFramePr/>
      </xdr:nvGraphicFramePr>
      <xdr:xfrm>
        <a:off x="6524625" y="20869275"/>
        <a:ext cx="6372225" cy="5467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95</xdr:row>
      <xdr:rowOff>0</xdr:rowOff>
    </xdr:from>
    <xdr:to>
      <xdr:col>27</xdr:col>
      <xdr:colOff>571500</xdr:colOff>
      <xdr:row>116</xdr:row>
      <xdr:rowOff>161925</xdr:rowOff>
    </xdr:to>
    <xdr:graphicFrame>
      <xdr:nvGraphicFramePr>
        <xdr:cNvPr id="22" name="Chart 26"/>
        <xdr:cNvGraphicFramePr/>
      </xdr:nvGraphicFramePr>
      <xdr:xfrm>
        <a:off x="6524625" y="27241500"/>
        <a:ext cx="6372225" cy="5705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119</xdr:row>
      <xdr:rowOff>0</xdr:rowOff>
    </xdr:from>
    <xdr:to>
      <xdr:col>27</xdr:col>
      <xdr:colOff>552450</xdr:colOff>
      <xdr:row>138</xdr:row>
      <xdr:rowOff>0</xdr:rowOff>
    </xdr:to>
    <xdr:graphicFrame>
      <xdr:nvGraphicFramePr>
        <xdr:cNvPr id="23" name="Chart 27"/>
        <xdr:cNvGraphicFramePr/>
      </xdr:nvGraphicFramePr>
      <xdr:xfrm>
        <a:off x="6524625" y="33766125"/>
        <a:ext cx="6353175" cy="4981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143</xdr:row>
      <xdr:rowOff>0</xdr:rowOff>
    </xdr:from>
    <xdr:to>
      <xdr:col>27</xdr:col>
      <xdr:colOff>552450</xdr:colOff>
      <xdr:row>165</xdr:row>
      <xdr:rowOff>19050</xdr:rowOff>
    </xdr:to>
    <xdr:graphicFrame>
      <xdr:nvGraphicFramePr>
        <xdr:cNvPr id="24" name="Chart 28"/>
        <xdr:cNvGraphicFramePr/>
      </xdr:nvGraphicFramePr>
      <xdr:xfrm>
        <a:off x="6524625" y="40243125"/>
        <a:ext cx="6353175" cy="5829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170</xdr:row>
      <xdr:rowOff>0</xdr:rowOff>
    </xdr:from>
    <xdr:to>
      <xdr:col>27</xdr:col>
      <xdr:colOff>523875</xdr:colOff>
      <xdr:row>189</xdr:row>
      <xdr:rowOff>257175</xdr:rowOff>
    </xdr:to>
    <xdr:graphicFrame>
      <xdr:nvGraphicFramePr>
        <xdr:cNvPr id="25" name="Chart 31"/>
        <xdr:cNvGraphicFramePr/>
      </xdr:nvGraphicFramePr>
      <xdr:xfrm>
        <a:off x="6524625" y="47548800"/>
        <a:ext cx="6324600" cy="5276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view="pageBreakPreview" zoomScaleSheetLayoutView="100" workbookViewId="0" topLeftCell="S94">
      <selection activeCell="B99" sqref="B99"/>
    </sheetView>
  </sheetViews>
  <sheetFormatPr defaultColWidth="9.140625" defaultRowHeight="21.75"/>
  <cols>
    <col min="1" max="1" width="8.28125" style="0" customWidth="1"/>
    <col min="2" max="2" width="21.42187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2" width="5.28125" style="7" customWidth="1"/>
    <col min="13" max="13" width="8.28125" style="7" customWidth="1"/>
    <col min="14" max="14" width="5.140625" style="7" customWidth="1"/>
    <col min="15" max="15" width="7.57421875" style="7" customWidth="1"/>
    <col min="16" max="17" width="4.57421875" style="7" customWidth="1"/>
    <col min="18" max="18" width="4.7109375" style="0" customWidth="1"/>
  </cols>
  <sheetData>
    <row r="1" spans="1:17" ht="29.25">
      <c r="A1" s="14" t="s">
        <v>213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.75">
      <c r="A2" s="15" t="s">
        <v>114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9.25" customHeight="1">
      <c r="A3" s="16" t="s">
        <v>0</v>
      </c>
      <c r="B3" s="16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17" t="s">
        <v>6</v>
      </c>
      <c r="H3" s="18" t="s">
        <v>7</v>
      </c>
      <c r="I3" s="18"/>
      <c r="J3" s="18"/>
      <c r="K3" s="18"/>
      <c r="L3" s="18"/>
      <c r="M3" s="19" t="s">
        <v>8</v>
      </c>
      <c r="N3" s="20" t="s">
        <v>9</v>
      </c>
      <c r="O3" s="20" t="s">
        <v>10</v>
      </c>
      <c r="P3" s="19" t="s">
        <v>11</v>
      </c>
      <c r="Q3" s="19"/>
    </row>
    <row r="4" spans="1:17" ht="21.75">
      <c r="A4" s="16"/>
      <c r="B4" s="16"/>
      <c r="C4" s="1"/>
      <c r="D4" s="2"/>
      <c r="E4" s="2"/>
      <c r="F4" s="3"/>
      <c r="G4" s="17"/>
      <c r="H4" s="2">
        <v>0</v>
      </c>
      <c r="I4" s="2">
        <v>1</v>
      </c>
      <c r="J4" s="2">
        <v>2</v>
      </c>
      <c r="K4" s="2">
        <v>3</v>
      </c>
      <c r="L4" s="2">
        <v>4</v>
      </c>
      <c r="M4" s="19"/>
      <c r="N4" s="20"/>
      <c r="O4" s="20"/>
      <c r="P4" s="2" t="s">
        <v>12</v>
      </c>
      <c r="Q4" s="2" t="s">
        <v>13</v>
      </c>
    </row>
    <row r="5" spans="1:17" ht="21.75">
      <c r="A5" s="3" t="s">
        <v>32</v>
      </c>
      <c r="B5" s="3" t="s">
        <v>31</v>
      </c>
      <c r="C5" s="1">
        <v>1</v>
      </c>
      <c r="D5" s="2">
        <v>1</v>
      </c>
      <c r="E5" s="2">
        <v>3</v>
      </c>
      <c r="F5" s="3" t="s">
        <v>14</v>
      </c>
      <c r="G5" s="4">
        <f aca="true" t="shared" si="0" ref="G5:G28">SUM(H5:L5,P5:Q5)</f>
        <v>465</v>
      </c>
      <c r="H5" s="2">
        <v>58</v>
      </c>
      <c r="I5" s="2">
        <v>147</v>
      </c>
      <c r="J5" s="2">
        <v>149</v>
      </c>
      <c r="K5" s="2">
        <v>80</v>
      </c>
      <c r="L5" s="2">
        <v>28</v>
      </c>
      <c r="M5" s="2">
        <f aca="true" t="shared" si="1" ref="M5:M26">SUM(H5:L5)</f>
        <v>462</v>
      </c>
      <c r="N5" s="5">
        <f>(1*I5+2*J5+3*K5+4*L5)/M5</f>
        <v>1.725108225108225</v>
      </c>
      <c r="O5" s="5">
        <f>SQRT((H5*0^2+I5*1^2+J5*2^2+K5*3^2+L5*4^2)/M5-N5^2)</f>
        <v>1.0772025102215397</v>
      </c>
      <c r="P5" s="2">
        <v>0</v>
      </c>
      <c r="Q5" s="2">
        <v>3</v>
      </c>
    </row>
    <row r="6" spans="1:17" ht="21.75">
      <c r="A6" s="3" t="s">
        <v>102</v>
      </c>
      <c r="B6" s="3" t="s">
        <v>103</v>
      </c>
      <c r="C6" s="1">
        <v>1</v>
      </c>
      <c r="D6" s="2">
        <v>1</v>
      </c>
      <c r="E6" s="2">
        <v>3</v>
      </c>
      <c r="F6" s="3" t="s">
        <v>14</v>
      </c>
      <c r="G6" s="4">
        <f t="shared" si="0"/>
        <v>470</v>
      </c>
      <c r="H6" s="2">
        <v>46</v>
      </c>
      <c r="I6" s="2">
        <v>153</v>
      </c>
      <c r="J6" s="2">
        <v>147</v>
      </c>
      <c r="K6" s="2">
        <v>93</v>
      </c>
      <c r="L6" s="2">
        <v>26</v>
      </c>
      <c r="M6" s="2">
        <f t="shared" si="1"/>
        <v>465</v>
      </c>
      <c r="N6" s="5">
        <f aca="true" t="shared" si="2" ref="N6:N20">(1*I6+2*J6+3*K6+4*L6)/M6</f>
        <v>1.7849462365591398</v>
      </c>
      <c r="O6" s="5">
        <f aca="true" t="shared" si="3" ref="O6:O20">SQRT((H6*0^2+I6*1^2+J6*2^2+K6*3^2+L6*4^2)/M6-N6^2)</f>
        <v>1.0498280695447784</v>
      </c>
      <c r="P6" s="2">
        <v>5</v>
      </c>
      <c r="Q6" s="2">
        <v>0</v>
      </c>
    </row>
    <row r="7" spans="1:17" ht="21.75">
      <c r="A7" s="3" t="s">
        <v>37</v>
      </c>
      <c r="B7" s="3" t="s">
        <v>38</v>
      </c>
      <c r="C7" s="1">
        <v>1</v>
      </c>
      <c r="D7" s="2">
        <v>2</v>
      </c>
      <c r="E7" s="2" t="s">
        <v>15</v>
      </c>
      <c r="F7" s="3" t="s">
        <v>14</v>
      </c>
      <c r="G7" s="4">
        <f t="shared" si="0"/>
        <v>472</v>
      </c>
      <c r="H7" s="2">
        <v>4</v>
      </c>
      <c r="I7" s="2">
        <v>0</v>
      </c>
      <c r="J7" s="2">
        <v>26</v>
      </c>
      <c r="K7" s="2">
        <v>234</v>
      </c>
      <c r="L7" s="2">
        <v>193</v>
      </c>
      <c r="M7" s="2">
        <f t="shared" si="1"/>
        <v>457</v>
      </c>
      <c r="N7" s="5">
        <f t="shared" si="2"/>
        <v>3.339168490153173</v>
      </c>
      <c r="O7" s="5">
        <f t="shared" si="3"/>
        <v>0.6655460962130054</v>
      </c>
      <c r="P7" s="2">
        <v>15</v>
      </c>
      <c r="Q7" s="2">
        <v>0</v>
      </c>
    </row>
    <row r="8" spans="1:17" ht="21.75">
      <c r="A8" s="3" t="s">
        <v>43</v>
      </c>
      <c r="B8" s="3" t="s">
        <v>44</v>
      </c>
      <c r="C8" s="1">
        <v>2</v>
      </c>
      <c r="D8" s="2">
        <v>2</v>
      </c>
      <c r="E8" s="2" t="s">
        <v>16</v>
      </c>
      <c r="F8" s="3" t="s">
        <v>14</v>
      </c>
      <c r="G8" s="4">
        <f t="shared" si="0"/>
        <v>469</v>
      </c>
      <c r="H8" s="2">
        <v>2</v>
      </c>
      <c r="I8" s="2">
        <v>39</v>
      </c>
      <c r="J8" s="2">
        <v>235</v>
      </c>
      <c r="K8" s="2">
        <v>53</v>
      </c>
      <c r="L8" s="2">
        <v>118</v>
      </c>
      <c r="M8" s="2">
        <f t="shared" si="1"/>
        <v>447</v>
      </c>
      <c r="N8" s="5">
        <f t="shared" si="2"/>
        <v>2.5503355704697985</v>
      </c>
      <c r="O8" s="5">
        <f t="shared" si="3"/>
        <v>0.9883181765207143</v>
      </c>
      <c r="P8" s="2">
        <v>22</v>
      </c>
      <c r="Q8" s="2">
        <v>0</v>
      </c>
    </row>
    <row r="9" spans="1:17" ht="21.75">
      <c r="A9" s="3" t="s">
        <v>41</v>
      </c>
      <c r="B9" s="3" t="s">
        <v>40</v>
      </c>
      <c r="C9" s="1">
        <v>1</v>
      </c>
      <c r="D9" s="2">
        <v>3</v>
      </c>
      <c r="E9" s="2" t="s">
        <v>16</v>
      </c>
      <c r="F9" s="3" t="s">
        <v>14</v>
      </c>
      <c r="G9" s="4">
        <f t="shared" si="0"/>
        <v>470</v>
      </c>
      <c r="H9" s="2">
        <v>22</v>
      </c>
      <c r="I9" s="2">
        <v>215</v>
      </c>
      <c r="J9" s="2">
        <v>163</v>
      </c>
      <c r="K9" s="2">
        <v>57</v>
      </c>
      <c r="L9" s="2">
        <v>9</v>
      </c>
      <c r="M9" s="2">
        <f t="shared" si="1"/>
        <v>466</v>
      </c>
      <c r="N9" s="5">
        <f t="shared" si="2"/>
        <v>1.6051502145922747</v>
      </c>
      <c r="O9" s="5">
        <f t="shared" si="3"/>
        <v>0.8329940304040571</v>
      </c>
      <c r="P9" s="2">
        <v>4</v>
      </c>
      <c r="Q9" s="2">
        <v>0</v>
      </c>
    </row>
    <row r="10" spans="1:17" ht="21.75">
      <c r="A10" s="3" t="s">
        <v>47</v>
      </c>
      <c r="B10" s="3" t="s">
        <v>48</v>
      </c>
      <c r="C10" s="1">
        <v>1</v>
      </c>
      <c r="D10" s="2">
        <v>3</v>
      </c>
      <c r="E10" s="2" t="s">
        <v>16</v>
      </c>
      <c r="F10" s="3" t="s">
        <v>14</v>
      </c>
      <c r="G10" s="4">
        <f t="shared" si="0"/>
        <v>468</v>
      </c>
      <c r="H10" s="2">
        <v>24</v>
      </c>
      <c r="I10" s="2">
        <v>74</v>
      </c>
      <c r="J10" s="2">
        <v>139</v>
      </c>
      <c r="K10" s="2">
        <v>148</v>
      </c>
      <c r="L10" s="2">
        <v>81</v>
      </c>
      <c r="M10" s="2">
        <f t="shared" si="1"/>
        <v>466</v>
      </c>
      <c r="N10" s="5">
        <f t="shared" si="2"/>
        <v>2.40343347639485</v>
      </c>
      <c r="O10" s="5">
        <f t="shared" si="3"/>
        <v>1.1022358339109841</v>
      </c>
      <c r="P10" s="2">
        <v>2</v>
      </c>
      <c r="Q10" s="2">
        <v>0</v>
      </c>
    </row>
    <row r="11" spans="1:17" ht="21.75">
      <c r="A11" s="3" t="s">
        <v>35</v>
      </c>
      <c r="B11" s="3" t="s">
        <v>33</v>
      </c>
      <c r="C11" s="1">
        <v>1</v>
      </c>
      <c r="D11" s="2">
        <v>4</v>
      </c>
      <c r="E11" s="2">
        <v>2</v>
      </c>
      <c r="F11" s="3" t="s">
        <v>14</v>
      </c>
      <c r="G11" s="4">
        <f t="shared" si="0"/>
        <v>467</v>
      </c>
      <c r="H11" s="2">
        <v>17</v>
      </c>
      <c r="I11" s="2">
        <v>49</v>
      </c>
      <c r="J11" s="2">
        <v>125</v>
      </c>
      <c r="K11" s="2">
        <v>130</v>
      </c>
      <c r="L11" s="2">
        <v>145</v>
      </c>
      <c r="M11" s="2">
        <f t="shared" si="1"/>
        <v>466</v>
      </c>
      <c r="N11" s="5">
        <f t="shared" si="2"/>
        <v>2.723175965665236</v>
      </c>
      <c r="O11" s="5">
        <f t="shared" si="3"/>
        <v>1.1187915955494734</v>
      </c>
      <c r="P11" s="2">
        <v>1</v>
      </c>
      <c r="Q11" s="2">
        <v>0</v>
      </c>
    </row>
    <row r="12" spans="1:17" ht="21.75">
      <c r="A12" s="3" t="s">
        <v>36</v>
      </c>
      <c r="B12" s="3" t="s">
        <v>34</v>
      </c>
      <c r="C12" s="1">
        <v>1</v>
      </c>
      <c r="D12" s="2">
        <v>4</v>
      </c>
      <c r="E12" s="2">
        <v>2</v>
      </c>
      <c r="F12" s="3" t="s">
        <v>14</v>
      </c>
      <c r="G12" s="4">
        <f t="shared" si="0"/>
        <v>466</v>
      </c>
      <c r="H12" s="2">
        <v>0</v>
      </c>
      <c r="I12" s="2">
        <v>4</v>
      </c>
      <c r="J12" s="2">
        <v>15</v>
      </c>
      <c r="K12" s="2">
        <v>192</v>
      </c>
      <c r="L12" s="2">
        <v>255</v>
      </c>
      <c r="M12" s="2">
        <f t="shared" si="1"/>
        <v>466</v>
      </c>
      <c r="N12" s="5">
        <f t="shared" si="2"/>
        <v>3.4978540772532187</v>
      </c>
      <c r="O12" s="5">
        <f t="shared" si="3"/>
        <v>0.6048762049723447</v>
      </c>
      <c r="P12" s="2">
        <v>0</v>
      </c>
      <c r="Q12" s="2">
        <v>0</v>
      </c>
    </row>
    <row r="13" spans="1:17" ht="21.75">
      <c r="A13" s="3" t="s">
        <v>21</v>
      </c>
      <c r="B13" s="3" t="s">
        <v>56</v>
      </c>
      <c r="C13" s="1">
        <v>1</v>
      </c>
      <c r="D13" s="2">
        <v>4</v>
      </c>
      <c r="E13" s="2">
        <v>2</v>
      </c>
      <c r="F13" s="3" t="s">
        <v>14</v>
      </c>
      <c r="G13" s="4">
        <f t="shared" si="0"/>
        <v>308</v>
      </c>
      <c r="H13" s="2">
        <v>0</v>
      </c>
      <c r="I13" s="2">
        <v>3</v>
      </c>
      <c r="J13" s="2">
        <v>20</v>
      </c>
      <c r="K13" s="2">
        <v>124</v>
      </c>
      <c r="L13" s="2">
        <v>161</v>
      </c>
      <c r="M13" s="2">
        <f t="shared" si="1"/>
        <v>308</v>
      </c>
      <c r="N13" s="5">
        <f t="shared" si="2"/>
        <v>3.438311688311688</v>
      </c>
      <c r="O13" s="5">
        <f t="shared" si="3"/>
        <v>0.6591708735318438</v>
      </c>
      <c r="P13" s="2">
        <v>0</v>
      </c>
      <c r="Q13" s="2">
        <v>0</v>
      </c>
    </row>
    <row r="14" spans="1:17" ht="21.75">
      <c r="A14" s="3" t="s">
        <v>92</v>
      </c>
      <c r="B14" s="3" t="s">
        <v>93</v>
      </c>
      <c r="C14" s="1"/>
      <c r="D14" s="2"/>
      <c r="E14" s="2"/>
      <c r="F14" s="3"/>
      <c r="G14" s="4">
        <f t="shared" si="0"/>
        <v>36</v>
      </c>
      <c r="H14" s="2">
        <v>0</v>
      </c>
      <c r="I14" s="2">
        <v>2</v>
      </c>
      <c r="J14" s="2">
        <v>1</v>
      </c>
      <c r="K14" s="2">
        <v>6</v>
      </c>
      <c r="L14" s="2">
        <v>27</v>
      </c>
      <c r="M14" s="2">
        <f>SUM(H14:L14)</f>
        <v>36</v>
      </c>
      <c r="N14" s="5">
        <f>(1*I14+2*J14+3*K14+4*L14)/M14</f>
        <v>3.611111111111111</v>
      </c>
      <c r="O14" s="5">
        <f>SQRT((H14*0^2+I14*1^2+J14*2^2+K14*3^2+L14*4^2)/M14-N14^2)</f>
        <v>0.7915448249319444</v>
      </c>
      <c r="P14" s="2">
        <v>0</v>
      </c>
      <c r="Q14" s="2">
        <v>0</v>
      </c>
    </row>
    <row r="15" spans="1:17" ht="21.75">
      <c r="A15" s="3" t="s">
        <v>52</v>
      </c>
      <c r="B15" s="3" t="s">
        <v>57</v>
      </c>
      <c r="C15" s="1">
        <v>1</v>
      </c>
      <c r="D15" s="2">
        <v>4</v>
      </c>
      <c r="E15" s="2">
        <v>2</v>
      </c>
      <c r="F15" s="3" t="s">
        <v>14</v>
      </c>
      <c r="G15" s="4">
        <f t="shared" si="0"/>
        <v>464</v>
      </c>
      <c r="H15" s="2">
        <v>78</v>
      </c>
      <c r="I15" s="2">
        <v>135</v>
      </c>
      <c r="J15" s="2">
        <v>146</v>
      </c>
      <c r="K15" s="2">
        <v>66</v>
      </c>
      <c r="L15" s="2">
        <v>38</v>
      </c>
      <c r="M15" s="2">
        <f t="shared" si="1"/>
        <v>463</v>
      </c>
      <c r="N15" s="5">
        <f t="shared" si="2"/>
        <v>1.6781857451403888</v>
      </c>
      <c r="O15" s="5">
        <f t="shared" si="3"/>
        <v>1.1544352223322787</v>
      </c>
      <c r="P15" s="2">
        <v>0</v>
      </c>
      <c r="Q15" s="2">
        <v>1</v>
      </c>
    </row>
    <row r="16" spans="1:17" ht="21.75">
      <c r="A16" s="3" t="s">
        <v>54</v>
      </c>
      <c r="B16" s="3" t="s">
        <v>51</v>
      </c>
      <c r="C16" s="1">
        <v>1</v>
      </c>
      <c r="D16" s="2">
        <v>5</v>
      </c>
      <c r="E16" s="2" t="s">
        <v>20</v>
      </c>
      <c r="F16" s="3" t="s">
        <v>14</v>
      </c>
      <c r="G16" s="4">
        <f t="shared" si="0"/>
        <v>79</v>
      </c>
      <c r="H16" s="2">
        <v>0</v>
      </c>
      <c r="I16" s="2">
        <v>0</v>
      </c>
      <c r="J16" s="2">
        <v>0</v>
      </c>
      <c r="K16" s="2">
        <v>19</v>
      </c>
      <c r="L16" s="2">
        <v>58</v>
      </c>
      <c r="M16" s="2">
        <f t="shared" si="1"/>
        <v>77</v>
      </c>
      <c r="N16" s="5">
        <f t="shared" si="2"/>
        <v>3.7532467532467533</v>
      </c>
      <c r="O16" s="5">
        <f t="shared" si="3"/>
        <v>0.4311218876025413</v>
      </c>
      <c r="P16" s="2">
        <v>2</v>
      </c>
      <c r="Q16" s="2">
        <v>0</v>
      </c>
    </row>
    <row r="17" spans="1:17" ht="21.75">
      <c r="A17" s="3" t="s">
        <v>25</v>
      </c>
      <c r="B17" s="3" t="s">
        <v>26</v>
      </c>
      <c r="C17" s="1">
        <v>1</v>
      </c>
      <c r="D17" s="2">
        <v>6</v>
      </c>
      <c r="E17" s="2" t="s">
        <v>20</v>
      </c>
      <c r="F17" s="3" t="s">
        <v>14</v>
      </c>
      <c r="G17" s="4">
        <f t="shared" si="0"/>
        <v>203</v>
      </c>
      <c r="H17" s="2">
        <v>11</v>
      </c>
      <c r="I17" s="2">
        <v>92</v>
      </c>
      <c r="J17" s="2">
        <v>60</v>
      </c>
      <c r="K17" s="2">
        <v>29</v>
      </c>
      <c r="L17" s="2">
        <v>9</v>
      </c>
      <c r="M17" s="2">
        <f t="shared" si="1"/>
        <v>201</v>
      </c>
      <c r="N17" s="5">
        <f t="shared" si="2"/>
        <v>1.6666666666666667</v>
      </c>
      <c r="O17" s="5">
        <f t="shared" si="3"/>
        <v>0.9428090415820631</v>
      </c>
      <c r="P17" s="2">
        <v>2</v>
      </c>
      <c r="Q17" s="2">
        <v>0</v>
      </c>
    </row>
    <row r="18" spans="1:17" ht="21.75">
      <c r="A18" s="3" t="s">
        <v>27</v>
      </c>
      <c r="B18" s="3" t="s">
        <v>26</v>
      </c>
      <c r="C18" s="1">
        <v>2</v>
      </c>
      <c r="D18" s="2">
        <v>6</v>
      </c>
      <c r="E18" s="2" t="s">
        <v>20</v>
      </c>
      <c r="F18" s="3" t="s">
        <v>14</v>
      </c>
      <c r="G18" s="4">
        <f t="shared" si="0"/>
        <v>84</v>
      </c>
      <c r="H18" s="2">
        <v>22</v>
      </c>
      <c r="I18" s="2">
        <v>19</v>
      </c>
      <c r="J18" s="2">
        <v>17</v>
      </c>
      <c r="K18" s="2">
        <v>12</v>
      </c>
      <c r="L18" s="2">
        <v>14</v>
      </c>
      <c r="M18" s="2">
        <f t="shared" si="1"/>
        <v>84</v>
      </c>
      <c r="N18" s="5">
        <f t="shared" si="2"/>
        <v>1.7261904761904763</v>
      </c>
      <c r="O18" s="5">
        <f t="shared" si="3"/>
        <v>1.4171667784719395</v>
      </c>
      <c r="P18" s="2">
        <v>0</v>
      </c>
      <c r="Q18" s="2">
        <v>0</v>
      </c>
    </row>
    <row r="19" spans="1:17" ht="21.75">
      <c r="A19" s="3" t="s">
        <v>28</v>
      </c>
      <c r="B19" s="3" t="s">
        <v>26</v>
      </c>
      <c r="C19" s="1">
        <v>1</v>
      </c>
      <c r="D19" s="2">
        <v>6</v>
      </c>
      <c r="E19" s="2" t="s">
        <v>20</v>
      </c>
      <c r="F19" s="3" t="s">
        <v>14</v>
      </c>
      <c r="G19" s="4">
        <f t="shared" si="0"/>
        <v>263</v>
      </c>
      <c r="H19" s="2">
        <v>26</v>
      </c>
      <c r="I19" s="2">
        <v>169</v>
      </c>
      <c r="J19" s="2">
        <v>63</v>
      </c>
      <c r="K19" s="2">
        <v>3</v>
      </c>
      <c r="L19" s="2">
        <v>1</v>
      </c>
      <c r="M19" s="2">
        <f t="shared" si="1"/>
        <v>262</v>
      </c>
      <c r="N19" s="5">
        <f t="shared" si="2"/>
        <v>1.1755725190839694</v>
      </c>
      <c r="O19" s="5">
        <f t="shared" si="3"/>
        <v>0.623715976055435</v>
      </c>
      <c r="P19" s="2">
        <v>1</v>
      </c>
      <c r="Q19" s="2">
        <v>0</v>
      </c>
    </row>
    <row r="20" spans="1:17" ht="21.75">
      <c r="A20" s="3" t="s">
        <v>46</v>
      </c>
      <c r="B20" s="3" t="s">
        <v>45</v>
      </c>
      <c r="C20" s="1">
        <v>2</v>
      </c>
      <c r="D20" s="2">
        <v>6</v>
      </c>
      <c r="E20" s="2" t="s">
        <v>20</v>
      </c>
      <c r="F20" s="3" t="s">
        <v>14</v>
      </c>
      <c r="G20" s="4">
        <f t="shared" si="0"/>
        <v>468</v>
      </c>
      <c r="H20" s="2">
        <v>40</v>
      </c>
      <c r="I20" s="2">
        <v>62</v>
      </c>
      <c r="J20" s="2">
        <v>76</v>
      </c>
      <c r="K20" s="2">
        <v>108</v>
      </c>
      <c r="L20" s="2">
        <v>180</v>
      </c>
      <c r="M20" s="2">
        <f t="shared" si="1"/>
        <v>466</v>
      </c>
      <c r="N20" s="5">
        <f t="shared" si="2"/>
        <v>2.699570815450644</v>
      </c>
      <c r="O20" s="5">
        <f t="shared" si="3"/>
        <v>1.3280886861538623</v>
      </c>
      <c r="P20" s="2">
        <v>2</v>
      </c>
      <c r="Q20" s="2">
        <v>0</v>
      </c>
    </row>
    <row r="21" spans="1:17" ht="21.75">
      <c r="A21" s="3" t="s">
        <v>49</v>
      </c>
      <c r="B21" s="3" t="s">
        <v>50</v>
      </c>
      <c r="C21" s="1"/>
      <c r="D21" s="2"/>
      <c r="E21" s="2"/>
      <c r="F21" s="3"/>
      <c r="G21" s="4">
        <f t="shared" si="0"/>
        <v>44</v>
      </c>
      <c r="H21" s="2">
        <v>1</v>
      </c>
      <c r="I21" s="2">
        <v>6</v>
      </c>
      <c r="J21" s="2">
        <v>15</v>
      </c>
      <c r="K21" s="2">
        <v>18</v>
      </c>
      <c r="L21" s="2">
        <v>3</v>
      </c>
      <c r="M21" s="2">
        <f>SUM(H21:L21)</f>
        <v>43</v>
      </c>
      <c r="N21" s="5">
        <f>(1*I21+2*J21+3*K21+4*L21)/M21</f>
        <v>2.372093023255814</v>
      </c>
      <c r="O21" s="5">
        <f>SQRT((H21*0^2+I21*1^2+J21*2^2+K21*3^2+L21*4^2)/M21-N21^2)</f>
        <v>0.8898198358004175</v>
      </c>
      <c r="P21" s="2">
        <v>1</v>
      </c>
      <c r="Q21" s="2">
        <v>0</v>
      </c>
    </row>
    <row r="22" spans="1:17" ht="21.75">
      <c r="A22" s="3" t="s">
        <v>42</v>
      </c>
      <c r="B22" s="9" t="s">
        <v>58</v>
      </c>
      <c r="C22" s="1"/>
      <c r="D22" s="2"/>
      <c r="E22" s="2"/>
      <c r="F22" s="3"/>
      <c r="G22" s="4">
        <f t="shared" si="0"/>
        <v>37</v>
      </c>
      <c r="H22" s="4">
        <v>0</v>
      </c>
      <c r="I22" s="4">
        <v>5</v>
      </c>
      <c r="J22" s="4">
        <v>16</v>
      </c>
      <c r="K22" s="4">
        <v>9</v>
      </c>
      <c r="L22" s="4">
        <v>2</v>
      </c>
      <c r="M22" s="2">
        <f t="shared" si="1"/>
        <v>32</v>
      </c>
      <c r="N22" s="5">
        <f aca="true" t="shared" si="4" ref="N22:N30">(1*I22+2*J22+3*K22+4*L22)/M22</f>
        <v>2.25</v>
      </c>
      <c r="O22" s="5">
        <f aca="true" t="shared" si="5" ref="O22:O30">SQRT((H22*0^2+I22*1^2+J22*2^2+K22*3^2+L22*4^2)/M22-N22^2)</f>
        <v>0.7905694150420949</v>
      </c>
      <c r="P22" s="2">
        <v>5</v>
      </c>
      <c r="Q22" s="2">
        <v>0</v>
      </c>
    </row>
    <row r="23" spans="1:17" ht="21.75">
      <c r="A23" s="3" t="s">
        <v>55</v>
      </c>
      <c r="B23" s="9" t="s">
        <v>19</v>
      </c>
      <c r="C23" s="1"/>
      <c r="D23" s="2"/>
      <c r="E23" s="2"/>
      <c r="F23" s="3"/>
      <c r="G23" s="4">
        <f t="shared" si="0"/>
        <v>36</v>
      </c>
      <c r="H23" s="4">
        <v>0</v>
      </c>
      <c r="I23" s="4">
        <v>21</v>
      </c>
      <c r="J23" s="4">
        <v>5</v>
      </c>
      <c r="K23" s="4">
        <v>2</v>
      </c>
      <c r="L23" s="4">
        <v>4</v>
      </c>
      <c r="M23" s="2">
        <f t="shared" si="1"/>
        <v>32</v>
      </c>
      <c r="N23" s="5">
        <f t="shared" si="4"/>
        <v>1.65625</v>
      </c>
      <c r="O23" s="5">
        <f t="shared" si="5"/>
        <v>1.0490881457246575</v>
      </c>
      <c r="P23" s="2">
        <v>4</v>
      </c>
      <c r="Q23" s="2">
        <v>0</v>
      </c>
    </row>
    <row r="24" spans="1:17" ht="21.75">
      <c r="A24" s="3" t="s">
        <v>17</v>
      </c>
      <c r="B24" s="9" t="s">
        <v>18</v>
      </c>
      <c r="C24" s="1"/>
      <c r="D24" s="2"/>
      <c r="E24" s="2"/>
      <c r="F24" s="3"/>
      <c r="G24" s="4">
        <f t="shared" si="0"/>
        <v>36</v>
      </c>
      <c r="H24" s="4">
        <v>0</v>
      </c>
      <c r="I24" s="4">
        <v>22</v>
      </c>
      <c r="J24" s="4">
        <v>4</v>
      </c>
      <c r="K24" s="4">
        <v>2</v>
      </c>
      <c r="L24" s="4">
        <v>4</v>
      </c>
      <c r="M24" s="2">
        <f t="shared" si="1"/>
        <v>32</v>
      </c>
      <c r="N24" s="5">
        <f t="shared" si="4"/>
        <v>1.625</v>
      </c>
      <c r="O24" s="5">
        <f t="shared" si="5"/>
        <v>1.0532687216470449</v>
      </c>
      <c r="P24" s="2">
        <v>4</v>
      </c>
      <c r="Q24" s="2">
        <v>0</v>
      </c>
    </row>
    <row r="25" spans="1:17" ht="21.75">
      <c r="A25" s="3" t="s">
        <v>29</v>
      </c>
      <c r="B25" s="9" t="s">
        <v>30</v>
      </c>
      <c r="C25" s="1"/>
      <c r="D25" s="2"/>
      <c r="E25" s="2"/>
      <c r="F25" s="3"/>
      <c r="G25" s="4">
        <f t="shared" si="0"/>
        <v>22</v>
      </c>
      <c r="H25" s="4">
        <v>1</v>
      </c>
      <c r="I25" s="4">
        <v>6</v>
      </c>
      <c r="J25" s="4">
        <v>2</v>
      </c>
      <c r="K25" s="4">
        <v>10</v>
      </c>
      <c r="L25" s="4">
        <v>3</v>
      </c>
      <c r="M25" s="2">
        <f t="shared" si="1"/>
        <v>22</v>
      </c>
      <c r="N25" s="5">
        <f t="shared" si="4"/>
        <v>2.3636363636363638</v>
      </c>
      <c r="O25" s="5">
        <f t="shared" si="5"/>
        <v>1.1499191491521377</v>
      </c>
      <c r="P25" s="2">
        <v>0</v>
      </c>
      <c r="Q25" s="2">
        <v>0</v>
      </c>
    </row>
    <row r="26" spans="1:17" ht="21.75">
      <c r="A26" s="3" t="s">
        <v>53</v>
      </c>
      <c r="B26" s="9" t="s">
        <v>59</v>
      </c>
      <c r="C26" s="1"/>
      <c r="D26" s="2"/>
      <c r="E26" s="2"/>
      <c r="F26" s="3"/>
      <c r="G26" s="4">
        <f t="shared" si="0"/>
        <v>43</v>
      </c>
      <c r="H26" s="4">
        <v>0</v>
      </c>
      <c r="I26" s="4">
        <v>7</v>
      </c>
      <c r="J26" s="4">
        <v>26</v>
      </c>
      <c r="K26" s="4">
        <v>10</v>
      </c>
      <c r="L26" s="4">
        <v>0</v>
      </c>
      <c r="M26" s="2">
        <f t="shared" si="1"/>
        <v>43</v>
      </c>
      <c r="N26" s="5">
        <f t="shared" si="4"/>
        <v>2.0697674418604652</v>
      </c>
      <c r="O26" s="5">
        <f t="shared" si="5"/>
        <v>0.6248850624439254</v>
      </c>
      <c r="P26" s="2">
        <v>0</v>
      </c>
      <c r="Q26" s="2">
        <v>0</v>
      </c>
    </row>
    <row r="27" spans="1:17" ht="21.75">
      <c r="A27" s="3" t="s">
        <v>100</v>
      </c>
      <c r="B27" s="9" t="s">
        <v>101</v>
      </c>
      <c r="C27" s="1"/>
      <c r="D27" s="2"/>
      <c r="E27" s="2"/>
      <c r="F27" s="3"/>
      <c r="G27" s="4">
        <f t="shared" si="0"/>
        <v>35</v>
      </c>
      <c r="H27" s="4">
        <v>0</v>
      </c>
      <c r="I27" s="4">
        <v>6</v>
      </c>
      <c r="J27" s="4">
        <v>14</v>
      </c>
      <c r="K27" s="4">
        <v>10</v>
      </c>
      <c r="L27" s="4">
        <v>5</v>
      </c>
      <c r="M27" s="2">
        <f>SUM(H27:L27)</f>
        <v>35</v>
      </c>
      <c r="N27" s="5">
        <f>(1*I27+2*J27+3*K27+4*L27)/M27</f>
        <v>2.4</v>
      </c>
      <c r="O27" s="5">
        <f>SQRT((H27*0^2+I27*1^2+J27*2^2+K27*3^2+L27*4^2)/M27-N27^2)</f>
        <v>0.9319717960171484</v>
      </c>
      <c r="P27" s="2">
        <v>0</v>
      </c>
      <c r="Q27" s="2">
        <v>0</v>
      </c>
    </row>
    <row r="28" spans="1:17" ht="21.75">
      <c r="A28" s="3" t="s">
        <v>104</v>
      </c>
      <c r="B28" s="9" t="s">
        <v>105</v>
      </c>
      <c r="C28" s="1"/>
      <c r="D28" s="2"/>
      <c r="E28" s="2"/>
      <c r="F28" s="3"/>
      <c r="G28" s="4">
        <f t="shared" si="0"/>
        <v>482</v>
      </c>
      <c r="H28" s="4">
        <v>18</v>
      </c>
      <c r="I28" s="4">
        <v>31</v>
      </c>
      <c r="J28" s="4">
        <v>59</v>
      </c>
      <c r="K28" s="4">
        <v>100</v>
      </c>
      <c r="L28" s="4">
        <v>257</v>
      </c>
      <c r="M28" s="2">
        <f>SUM(H28:L28)</f>
        <v>465</v>
      </c>
      <c r="N28" s="5">
        <f t="shared" si="4"/>
        <v>3.1763440860215053</v>
      </c>
      <c r="O28" s="5">
        <f t="shared" si="5"/>
        <v>1.124066910481409</v>
      </c>
      <c r="P28" s="4">
        <v>4</v>
      </c>
      <c r="Q28" s="4">
        <v>13</v>
      </c>
    </row>
    <row r="29" spans="1:17" ht="21.75">
      <c r="A29" s="3"/>
      <c r="B29" s="9"/>
      <c r="C29" s="1"/>
      <c r="D29" s="2"/>
      <c r="E29" s="2"/>
      <c r="F29" s="3"/>
      <c r="G29" s="4"/>
      <c r="H29" s="4"/>
      <c r="I29" s="4"/>
      <c r="J29" s="4"/>
      <c r="K29" s="4"/>
      <c r="L29" s="4"/>
      <c r="M29" s="2"/>
      <c r="N29" s="5"/>
      <c r="O29" s="5"/>
      <c r="P29" s="4"/>
      <c r="Q29" s="4"/>
    </row>
    <row r="30" spans="1:17" ht="23.25">
      <c r="A30" s="3"/>
      <c r="B30" s="2" t="s">
        <v>22</v>
      </c>
      <c r="C30" s="1"/>
      <c r="D30" s="2"/>
      <c r="E30" s="2"/>
      <c r="F30" s="3"/>
      <c r="G30" s="4">
        <f>SUM(G5:G28)</f>
        <v>6387</v>
      </c>
      <c r="H30" s="4">
        <f aca="true" t="shared" si="6" ref="H30:M30">SUM(H5:H28)</f>
        <v>370</v>
      </c>
      <c r="I30" s="4">
        <f t="shared" si="6"/>
        <v>1267</v>
      </c>
      <c r="J30" s="4">
        <f t="shared" si="6"/>
        <v>1523</v>
      </c>
      <c r="K30" s="4">
        <f t="shared" si="6"/>
        <v>1515</v>
      </c>
      <c r="L30" s="4">
        <f t="shared" si="6"/>
        <v>1621</v>
      </c>
      <c r="M30" s="4">
        <f t="shared" si="6"/>
        <v>6296</v>
      </c>
      <c r="N30" s="10">
        <f t="shared" si="4"/>
        <v>2.4367852604828464</v>
      </c>
      <c r="O30" s="10">
        <f t="shared" si="5"/>
        <v>1.2312662600705349</v>
      </c>
      <c r="P30" s="4">
        <f>SUM(P5:P28)</f>
        <v>74</v>
      </c>
      <c r="Q30" s="4">
        <f>SUM(Q5:Q28)</f>
        <v>17</v>
      </c>
    </row>
    <row r="31" spans="1:17" ht="21.75">
      <c r="A31" s="3"/>
      <c r="B31" s="2" t="s">
        <v>23</v>
      </c>
      <c r="C31" s="3"/>
      <c r="D31" s="3"/>
      <c r="E31" s="3"/>
      <c r="F31" s="3"/>
      <c r="G31" s="5">
        <f>G30*100/$G$30</f>
        <v>100</v>
      </c>
      <c r="H31" s="5">
        <f aca="true" t="shared" si="7" ref="H31:M31">H30*100/$G$30</f>
        <v>5.79301706591514</v>
      </c>
      <c r="I31" s="5">
        <f t="shared" si="7"/>
        <v>19.837169250039143</v>
      </c>
      <c r="J31" s="5">
        <f t="shared" si="7"/>
        <v>23.845310787537183</v>
      </c>
      <c r="K31" s="5">
        <f t="shared" si="7"/>
        <v>23.72005636449037</v>
      </c>
      <c r="L31" s="5">
        <f t="shared" si="7"/>
        <v>25.379677469860656</v>
      </c>
      <c r="M31" s="5">
        <f t="shared" si="7"/>
        <v>98.57523093784249</v>
      </c>
      <c r="N31" s="3"/>
      <c r="O31" s="3"/>
      <c r="P31" s="5">
        <f>P30*100/$G$30</f>
        <v>1.158603413183028</v>
      </c>
      <c r="Q31" s="5">
        <f>Q30*100/$G$30</f>
        <v>0.2661656489744794</v>
      </c>
    </row>
    <row r="33" spans="1:17" ht="29.25">
      <c r="A33" s="14" t="s">
        <v>214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7.75">
      <c r="A34" s="15" t="s">
        <v>114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21.75">
      <c r="A35" s="16" t="s">
        <v>0</v>
      </c>
      <c r="B35" s="16" t="s">
        <v>1</v>
      </c>
      <c r="C35" s="1" t="s">
        <v>2</v>
      </c>
      <c r="D35" s="2" t="s">
        <v>3</v>
      </c>
      <c r="E35" s="2" t="s">
        <v>4</v>
      </c>
      <c r="F35" s="3" t="s">
        <v>5</v>
      </c>
      <c r="G35" s="17" t="s">
        <v>6</v>
      </c>
      <c r="H35" s="18" t="s">
        <v>7</v>
      </c>
      <c r="I35" s="18"/>
      <c r="J35" s="18"/>
      <c r="K35" s="18"/>
      <c r="L35" s="18"/>
      <c r="M35" s="19" t="s">
        <v>8</v>
      </c>
      <c r="N35" s="20" t="s">
        <v>9</v>
      </c>
      <c r="O35" s="20" t="s">
        <v>10</v>
      </c>
      <c r="P35" s="19" t="s">
        <v>11</v>
      </c>
      <c r="Q35" s="19"/>
    </row>
    <row r="36" spans="1:17" ht="21.75">
      <c r="A36" s="16"/>
      <c r="B36" s="16"/>
      <c r="C36" s="1"/>
      <c r="D36" s="2"/>
      <c r="E36" s="2"/>
      <c r="F36" s="3"/>
      <c r="G36" s="17"/>
      <c r="H36" s="2">
        <v>0</v>
      </c>
      <c r="I36" s="2">
        <v>1</v>
      </c>
      <c r="J36" s="2">
        <v>2</v>
      </c>
      <c r="K36" s="2">
        <v>3</v>
      </c>
      <c r="L36" s="2">
        <v>4</v>
      </c>
      <c r="M36" s="19"/>
      <c r="N36" s="20"/>
      <c r="O36" s="20"/>
      <c r="P36" s="2" t="s">
        <v>12</v>
      </c>
      <c r="Q36" s="2" t="s">
        <v>13</v>
      </c>
    </row>
    <row r="37" spans="1:17" ht="21.75">
      <c r="A37" s="3" t="s">
        <v>115</v>
      </c>
      <c r="B37" s="3" t="s">
        <v>172</v>
      </c>
      <c r="C37" s="1">
        <v>1</v>
      </c>
      <c r="D37" s="2">
        <v>1</v>
      </c>
      <c r="E37" s="2">
        <v>3</v>
      </c>
      <c r="F37" s="3" t="s">
        <v>14</v>
      </c>
      <c r="G37" s="4">
        <f aca="true" t="shared" si="8" ref="G37:G56">SUM(H37:L37,P37:Q37)</f>
        <v>327</v>
      </c>
      <c r="H37" s="2">
        <v>28</v>
      </c>
      <c r="I37" s="2">
        <v>61</v>
      </c>
      <c r="J37" s="2">
        <v>85</v>
      </c>
      <c r="K37" s="2">
        <v>91</v>
      </c>
      <c r="L37" s="2">
        <v>28</v>
      </c>
      <c r="M37" s="2">
        <f aca="true" t="shared" si="9" ref="M37:M45">SUM(H37:L37)</f>
        <v>293</v>
      </c>
      <c r="N37" s="5">
        <f>(1*I37+2*J37+3*K37+4*L37)/M37</f>
        <v>2.1023890784982937</v>
      </c>
      <c r="O37" s="5">
        <f>SQRT((H37*0^2+I37*1^2+J37*2^2+K37*3^2+L37*4^2)/M37-N37^2)</f>
        <v>1.1281812474581443</v>
      </c>
      <c r="P37" s="2">
        <v>2</v>
      </c>
      <c r="Q37" s="2">
        <v>32</v>
      </c>
    </row>
    <row r="38" spans="1:17" ht="21.75">
      <c r="A38" s="3" t="s">
        <v>116</v>
      </c>
      <c r="B38" s="3" t="s">
        <v>173</v>
      </c>
      <c r="C38" s="1">
        <v>1</v>
      </c>
      <c r="D38" s="2">
        <v>1</v>
      </c>
      <c r="E38" s="2">
        <v>3</v>
      </c>
      <c r="F38" s="3" t="s">
        <v>14</v>
      </c>
      <c r="G38" s="4">
        <f t="shared" si="8"/>
        <v>84</v>
      </c>
      <c r="H38" s="2">
        <v>0</v>
      </c>
      <c r="I38" s="2">
        <v>10</v>
      </c>
      <c r="J38" s="2">
        <v>21</v>
      </c>
      <c r="K38" s="2">
        <v>34</v>
      </c>
      <c r="L38" s="2">
        <v>8</v>
      </c>
      <c r="M38" s="2">
        <f t="shared" si="9"/>
        <v>73</v>
      </c>
      <c r="N38" s="5">
        <f aca="true" t="shared" si="10" ref="N38:N45">(1*I38+2*J38+3*K38+4*L38)/M38</f>
        <v>2.547945205479452</v>
      </c>
      <c r="O38" s="5">
        <f aca="true" t="shared" si="11" ref="O38:O45">SQRT((H38*0^2+I38*1^2+J38*2^2+K38*3^2+L38*4^2)/M38-N38^2)</f>
        <v>0.860727565611233</v>
      </c>
      <c r="P38" s="2">
        <v>0</v>
      </c>
      <c r="Q38" s="2">
        <v>11</v>
      </c>
    </row>
    <row r="39" spans="1:17" ht="21.75">
      <c r="A39" s="3" t="s">
        <v>117</v>
      </c>
      <c r="B39" s="3" t="s">
        <v>174</v>
      </c>
      <c r="C39" s="1">
        <v>1</v>
      </c>
      <c r="D39" s="2">
        <v>2</v>
      </c>
      <c r="E39" s="2" t="s">
        <v>15</v>
      </c>
      <c r="F39" s="3" t="s">
        <v>14</v>
      </c>
      <c r="G39" s="4">
        <f t="shared" si="8"/>
        <v>294</v>
      </c>
      <c r="H39" s="2">
        <v>42</v>
      </c>
      <c r="I39" s="2">
        <v>52</v>
      </c>
      <c r="J39" s="2">
        <v>56</v>
      </c>
      <c r="K39" s="2">
        <v>61</v>
      </c>
      <c r="L39" s="2">
        <v>82</v>
      </c>
      <c r="M39" s="2">
        <f t="shared" si="9"/>
        <v>293</v>
      </c>
      <c r="N39" s="5">
        <f t="shared" si="10"/>
        <v>2.303754266211604</v>
      </c>
      <c r="O39" s="5">
        <f t="shared" si="11"/>
        <v>1.409337305003174</v>
      </c>
      <c r="P39" s="2">
        <v>0</v>
      </c>
      <c r="Q39" s="2">
        <v>1</v>
      </c>
    </row>
    <row r="40" spans="1:17" ht="21.75">
      <c r="A40" s="3" t="s">
        <v>118</v>
      </c>
      <c r="B40" s="3" t="s">
        <v>175</v>
      </c>
      <c r="C40" s="1">
        <v>2</v>
      </c>
      <c r="D40" s="2">
        <v>2</v>
      </c>
      <c r="E40" s="2" t="s">
        <v>16</v>
      </c>
      <c r="F40" s="3" t="s">
        <v>14</v>
      </c>
      <c r="G40" s="4">
        <f t="shared" si="8"/>
        <v>127</v>
      </c>
      <c r="H40" s="2">
        <v>19</v>
      </c>
      <c r="I40" s="2">
        <v>51</v>
      </c>
      <c r="J40" s="2">
        <v>35</v>
      </c>
      <c r="K40" s="2">
        <v>13</v>
      </c>
      <c r="L40" s="2">
        <v>8</v>
      </c>
      <c r="M40" s="2">
        <f t="shared" si="9"/>
        <v>126</v>
      </c>
      <c r="N40" s="5">
        <f t="shared" si="10"/>
        <v>1.5238095238095237</v>
      </c>
      <c r="O40" s="5">
        <f t="shared" si="11"/>
        <v>1.0669217382099088</v>
      </c>
      <c r="P40" s="2">
        <v>1</v>
      </c>
      <c r="Q40" s="2">
        <v>0</v>
      </c>
    </row>
    <row r="41" spans="1:17" ht="21.75">
      <c r="A41" s="3" t="s">
        <v>119</v>
      </c>
      <c r="B41" s="3" t="s">
        <v>176</v>
      </c>
      <c r="C41" s="1">
        <v>1</v>
      </c>
      <c r="D41" s="2">
        <v>3</v>
      </c>
      <c r="E41" s="2" t="s">
        <v>16</v>
      </c>
      <c r="F41" s="3" t="s">
        <v>14</v>
      </c>
      <c r="G41" s="4">
        <f t="shared" si="8"/>
        <v>70</v>
      </c>
      <c r="H41" s="2">
        <v>32</v>
      </c>
      <c r="I41" s="2">
        <v>28</v>
      </c>
      <c r="J41" s="2">
        <v>10</v>
      </c>
      <c r="K41" s="2">
        <v>0</v>
      </c>
      <c r="L41" s="2">
        <v>0</v>
      </c>
      <c r="M41" s="2">
        <f t="shared" si="9"/>
        <v>70</v>
      </c>
      <c r="N41" s="5">
        <f t="shared" si="10"/>
        <v>0.6857142857142857</v>
      </c>
      <c r="O41" s="5">
        <f t="shared" si="11"/>
        <v>0.7079720967636496</v>
      </c>
      <c r="P41" s="2">
        <v>0</v>
      </c>
      <c r="Q41" s="2">
        <v>0</v>
      </c>
    </row>
    <row r="42" spans="1:17" ht="21.75">
      <c r="A42" s="3" t="s">
        <v>120</v>
      </c>
      <c r="B42" s="3" t="s">
        <v>177</v>
      </c>
      <c r="C42" s="1">
        <v>1</v>
      </c>
      <c r="D42" s="2">
        <v>3</v>
      </c>
      <c r="E42" s="2" t="s">
        <v>16</v>
      </c>
      <c r="F42" s="3" t="s">
        <v>14</v>
      </c>
      <c r="G42" s="4">
        <f t="shared" si="8"/>
        <v>327</v>
      </c>
      <c r="H42" s="2">
        <v>102</v>
      </c>
      <c r="I42" s="2">
        <v>123</v>
      </c>
      <c r="J42" s="2">
        <v>44</v>
      </c>
      <c r="K42" s="2">
        <v>21</v>
      </c>
      <c r="L42" s="2">
        <v>3</v>
      </c>
      <c r="M42" s="2">
        <f t="shared" si="9"/>
        <v>293</v>
      </c>
      <c r="N42" s="5">
        <f t="shared" si="10"/>
        <v>0.9761092150170648</v>
      </c>
      <c r="O42" s="5">
        <f t="shared" si="11"/>
        <v>0.936249078074284</v>
      </c>
      <c r="P42" s="2">
        <v>2</v>
      </c>
      <c r="Q42" s="2">
        <v>32</v>
      </c>
    </row>
    <row r="43" spans="1:17" ht="21.75">
      <c r="A43" s="3" t="s">
        <v>121</v>
      </c>
      <c r="B43" s="3" t="s">
        <v>178</v>
      </c>
      <c r="C43" s="1">
        <v>1</v>
      </c>
      <c r="D43" s="2">
        <v>4</v>
      </c>
      <c r="E43" s="2">
        <v>2</v>
      </c>
      <c r="F43" s="3" t="s">
        <v>14</v>
      </c>
      <c r="G43" s="4">
        <f t="shared" si="8"/>
        <v>295</v>
      </c>
      <c r="H43" s="2">
        <v>143</v>
      </c>
      <c r="I43" s="2">
        <v>27</v>
      </c>
      <c r="J43" s="2">
        <v>53</v>
      </c>
      <c r="K43" s="2">
        <v>53</v>
      </c>
      <c r="L43" s="2">
        <v>16</v>
      </c>
      <c r="M43" s="2">
        <f t="shared" si="9"/>
        <v>292</v>
      </c>
      <c r="N43" s="5">
        <f t="shared" si="10"/>
        <v>1.2191780821917808</v>
      </c>
      <c r="O43" s="5">
        <f t="shared" si="11"/>
        <v>1.3573400190043918</v>
      </c>
      <c r="P43" s="2">
        <v>1</v>
      </c>
      <c r="Q43" s="2">
        <v>2</v>
      </c>
    </row>
    <row r="44" spans="1:17" ht="21.75">
      <c r="A44" s="3" t="s">
        <v>122</v>
      </c>
      <c r="B44" s="3" t="s">
        <v>179</v>
      </c>
      <c r="C44" s="1">
        <v>1</v>
      </c>
      <c r="D44" s="2">
        <v>4</v>
      </c>
      <c r="E44" s="2">
        <v>2</v>
      </c>
      <c r="F44" s="3" t="s">
        <v>14</v>
      </c>
      <c r="G44" s="4">
        <f t="shared" si="8"/>
        <v>296</v>
      </c>
      <c r="H44" s="2">
        <v>42</v>
      </c>
      <c r="I44" s="2">
        <v>84</v>
      </c>
      <c r="J44" s="2">
        <v>121</v>
      </c>
      <c r="K44" s="2">
        <v>42</v>
      </c>
      <c r="L44" s="2">
        <v>4</v>
      </c>
      <c r="M44" s="2">
        <f t="shared" si="9"/>
        <v>293</v>
      </c>
      <c r="N44" s="5">
        <f t="shared" si="10"/>
        <v>1.5972696245733788</v>
      </c>
      <c r="O44" s="5">
        <f t="shared" si="11"/>
        <v>0.946482288542386</v>
      </c>
      <c r="P44" s="2">
        <v>3</v>
      </c>
      <c r="Q44" s="2">
        <v>0</v>
      </c>
    </row>
    <row r="45" spans="1:17" ht="21.75">
      <c r="A45" s="3" t="s">
        <v>123</v>
      </c>
      <c r="B45" s="3" t="s">
        <v>180</v>
      </c>
      <c r="C45" s="1">
        <v>1</v>
      </c>
      <c r="D45" s="2">
        <v>4</v>
      </c>
      <c r="E45" s="2">
        <v>2</v>
      </c>
      <c r="F45" s="3" t="s">
        <v>14</v>
      </c>
      <c r="G45" s="4">
        <f t="shared" si="8"/>
        <v>301</v>
      </c>
      <c r="H45" s="2">
        <v>31</v>
      </c>
      <c r="I45" s="2">
        <v>44</v>
      </c>
      <c r="J45" s="2">
        <v>132</v>
      </c>
      <c r="K45" s="2">
        <v>74</v>
      </c>
      <c r="L45" s="2">
        <v>12</v>
      </c>
      <c r="M45" s="2">
        <f t="shared" si="9"/>
        <v>293</v>
      </c>
      <c r="N45" s="5">
        <f t="shared" si="10"/>
        <v>1.9726962457337884</v>
      </c>
      <c r="O45" s="5">
        <f t="shared" si="11"/>
        <v>0.9944926330311055</v>
      </c>
      <c r="P45" s="2">
        <v>8</v>
      </c>
      <c r="Q45" s="2">
        <v>0</v>
      </c>
    </row>
    <row r="46" spans="1:17" ht="21.75">
      <c r="A46" s="3" t="s">
        <v>124</v>
      </c>
      <c r="B46" s="3" t="s">
        <v>181</v>
      </c>
      <c r="C46" s="1"/>
      <c r="D46" s="2"/>
      <c r="E46" s="2"/>
      <c r="F46" s="3"/>
      <c r="G46" s="4">
        <f t="shared" si="8"/>
        <v>76</v>
      </c>
      <c r="H46" s="2">
        <v>13</v>
      </c>
      <c r="I46" s="2">
        <v>48</v>
      </c>
      <c r="J46" s="2">
        <v>8</v>
      </c>
      <c r="K46" s="2">
        <v>4</v>
      </c>
      <c r="L46" s="2">
        <v>0</v>
      </c>
      <c r="M46" s="2">
        <f>SUM(H46:L46)</f>
        <v>73</v>
      </c>
      <c r="N46" s="5">
        <f>(1*I46+2*J46+3*K46+4*L46)/M46</f>
        <v>1.0410958904109588</v>
      </c>
      <c r="O46" s="5">
        <f>SQRT((H46*0^2+I46*1^2+J46*2^2+K46*3^2+L46*4^2)/M46-N46^2)</f>
        <v>0.7107463984149505</v>
      </c>
      <c r="P46" s="2">
        <v>3</v>
      </c>
      <c r="Q46" s="2">
        <v>0</v>
      </c>
    </row>
    <row r="47" spans="1:17" ht="21.75">
      <c r="A47" s="3" t="s">
        <v>125</v>
      </c>
      <c r="B47" s="3" t="s">
        <v>182</v>
      </c>
      <c r="C47" s="1">
        <v>1</v>
      </c>
      <c r="D47" s="2">
        <v>4</v>
      </c>
      <c r="E47" s="2">
        <v>2</v>
      </c>
      <c r="F47" s="3" t="s">
        <v>14</v>
      </c>
      <c r="G47" s="4">
        <f t="shared" si="8"/>
        <v>327</v>
      </c>
      <c r="H47" s="2">
        <v>38</v>
      </c>
      <c r="I47" s="2">
        <v>95</v>
      </c>
      <c r="J47" s="2">
        <v>119</v>
      </c>
      <c r="K47" s="2">
        <v>40</v>
      </c>
      <c r="L47" s="2">
        <v>2</v>
      </c>
      <c r="M47" s="2">
        <f aca="true" t="shared" si="12" ref="M47:M56">SUM(H47:L47)</f>
        <v>294</v>
      </c>
      <c r="N47" s="5">
        <f aca="true" t="shared" si="13" ref="N47:N55">(1*I47+2*J47+3*K47+4*L47)/M47</f>
        <v>1.5680272108843538</v>
      </c>
      <c r="O47" s="5">
        <f aca="true" t="shared" si="14" ref="O47:O55">SQRT((H47*0^2+I47*1^2+J47*2^2+K47*3^2+L47*4^2)/M47-N47^2)</f>
        <v>0.9037703635370363</v>
      </c>
      <c r="P47" s="2">
        <v>11</v>
      </c>
      <c r="Q47" s="2">
        <v>22</v>
      </c>
    </row>
    <row r="48" spans="1:17" ht="21.75">
      <c r="A48" s="3" t="s">
        <v>126</v>
      </c>
      <c r="B48" s="3" t="s">
        <v>183</v>
      </c>
      <c r="C48" s="1">
        <v>1</v>
      </c>
      <c r="D48" s="2">
        <v>5</v>
      </c>
      <c r="E48" s="2" t="s">
        <v>20</v>
      </c>
      <c r="F48" s="3" t="s">
        <v>14</v>
      </c>
      <c r="G48" s="4">
        <f t="shared" si="8"/>
        <v>305</v>
      </c>
      <c r="H48" s="2">
        <v>0</v>
      </c>
      <c r="I48" s="2">
        <v>41</v>
      </c>
      <c r="J48" s="2">
        <v>58</v>
      </c>
      <c r="K48" s="2">
        <v>108</v>
      </c>
      <c r="L48" s="2">
        <v>89</v>
      </c>
      <c r="M48" s="2">
        <f t="shared" si="12"/>
        <v>296</v>
      </c>
      <c r="N48" s="5">
        <f t="shared" si="13"/>
        <v>2.8277027027027026</v>
      </c>
      <c r="O48" s="5">
        <f t="shared" si="14"/>
        <v>1.0104401600390405</v>
      </c>
      <c r="P48" s="2">
        <v>9</v>
      </c>
      <c r="Q48" s="2">
        <v>0</v>
      </c>
    </row>
    <row r="49" spans="1:17" ht="21.75">
      <c r="A49" s="3" t="s">
        <v>127</v>
      </c>
      <c r="B49" s="3" t="s">
        <v>184</v>
      </c>
      <c r="C49" s="1">
        <v>1</v>
      </c>
      <c r="D49" s="2">
        <v>6</v>
      </c>
      <c r="E49" s="2" t="s">
        <v>20</v>
      </c>
      <c r="F49" s="3" t="s">
        <v>14</v>
      </c>
      <c r="G49" s="4">
        <f t="shared" si="8"/>
        <v>10</v>
      </c>
      <c r="H49" s="2">
        <v>0</v>
      </c>
      <c r="I49" s="2">
        <v>0</v>
      </c>
      <c r="J49" s="2">
        <v>1</v>
      </c>
      <c r="K49" s="2">
        <v>0</v>
      </c>
      <c r="L49" s="2">
        <v>3</v>
      </c>
      <c r="M49" s="2">
        <f t="shared" si="12"/>
        <v>4</v>
      </c>
      <c r="N49" s="5">
        <f t="shared" si="13"/>
        <v>3.5</v>
      </c>
      <c r="O49" s="5">
        <f t="shared" si="14"/>
        <v>0.8660254037844386</v>
      </c>
      <c r="P49" s="2">
        <v>6</v>
      </c>
      <c r="Q49" s="2">
        <v>0</v>
      </c>
    </row>
    <row r="50" spans="1:17" ht="21.75">
      <c r="A50" s="3" t="s">
        <v>128</v>
      </c>
      <c r="B50" s="3" t="s">
        <v>185</v>
      </c>
      <c r="C50" s="1">
        <v>2</v>
      </c>
      <c r="D50" s="2">
        <v>6</v>
      </c>
      <c r="E50" s="2" t="s">
        <v>20</v>
      </c>
      <c r="F50" s="3" t="s">
        <v>14</v>
      </c>
      <c r="G50" s="4">
        <f t="shared" si="8"/>
        <v>296</v>
      </c>
      <c r="H50" s="2">
        <v>35</v>
      </c>
      <c r="I50" s="2">
        <v>155</v>
      </c>
      <c r="J50" s="2">
        <v>87</v>
      </c>
      <c r="K50" s="2">
        <v>18</v>
      </c>
      <c r="L50" s="2">
        <v>0</v>
      </c>
      <c r="M50" s="2">
        <f t="shared" si="12"/>
        <v>295</v>
      </c>
      <c r="N50" s="5">
        <f t="shared" si="13"/>
        <v>1.2983050847457627</v>
      </c>
      <c r="O50" s="5">
        <f t="shared" si="14"/>
        <v>0.7540830160260151</v>
      </c>
      <c r="P50" s="2">
        <v>0</v>
      </c>
      <c r="Q50" s="2">
        <v>1</v>
      </c>
    </row>
    <row r="51" spans="1:17" ht="21.75">
      <c r="A51" s="3" t="s">
        <v>129</v>
      </c>
      <c r="B51" s="3" t="s">
        <v>186</v>
      </c>
      <c r="C51" s="1">
        <v>1</v>
      </c>
      <c r="D51" s="2">
        <v>6</v>
      </c>
      <c r="E51" s="2" t="s">
        <v>20</v>
      </c>
      <c r="F51" s="3" t="s">
        <v>14</v>
      </c>
      <c r="G51" s="4">
        <f t="shared" si="8"/>
        <v>296</v>
      </c>
      <c r="H51" s="2">
        <v>10</v>
      </c>
      <c r="I51" s="2">
        <v>37</v>
      </c>
      <c r="J51" s="2">
        <v>56</v>
      </c>
      <c r="K51" s="2">
        <v>140</v>
      </c>
      <c r="L51" s="2">
        <v>45</v>
      </c>
      <c r="M51" s="2">
        <f t="shared" si="12"/>
        <v>288</v>
      </c>
      <c r="N51" s="5">
        <f t="shared" si="13"/>
        <v>2.6006944444444446</v>
      </c>
      <c r="O51" s="5">
        <f t="shared" si="14"/>
        <v>1.008780653381002</v>
      </c>
      <c r="P51" s="2">
        <v>8</v>
      </c>
      <c r="Q51" s="2">
        <v>0</v>
      </c>
    </row>
    <row r="52" spans="1:17" ht="21.75">
      <c r="A52" s="3" t="s">
        <v>130</v>
      </c>
      <c r="B52" s="3" t="s">
        <v>187</v>
      </c>
      <c r="C52" s="1">
        <v>2</v>
      </c>
      <c r="D52" s="2">
        <v>6</v>
      </c>
      <c r="E52" s="2" t="s">
        <v>20</v>
      </c>
      <c r="F52" s="3" t="s">
        <v>14</v>
      </c>
      <c r="G52" s="4">
        <f t="shared" si="8"/>
        <v>11</v>
      </c>
      <c r="H52" s="2">
        <v>0</v>
      </c>
      <c r="I52" s="2">
        <v>1</v>
      </c>
      <c r="J52" s="2">
        <v>8</v>
      </c>
      <c r="K52" s="2">
        <v>1</v>
      </c>
      <c r="L52" s="2">
        <v>1</v>
      </c>
      <c r="M52" s="2">
        <f t="shared" si="12"/>
        <v>11</v>
      </c>
      <c r="N52" s="5">
        <f t="shared" si="13"/>
        <v>2.1818181818181817</v>
      </c>
      <c r="O52" s="5">
        <f t="shared" si="14"/>
        <v>0.7158188976374378</v>
      </c>
      <c r="P52" s="2">
        <v>0</v>
      </c>
      <c r="Q52" s="2">
        <v>0</v>
      </c>
    </row>
    <row r="53" spans="1:17" ht="21.75">
      <c r="A53" s="3" t="s">
        <v>131</v>
      </c>
      <c r="B53" s="3" t="s">
        <v>188</v>
      </c>
      <c r="C53" s="1"/>
      <c r="D53" s="2"/>
      <c r="E53" s="2"/>
      <c r="F53" s="3"/>
      <c r="G53" s="4">
        <f t="shared" si="8"/>
        <v>292</v>
      </c>
      <c r="H53" s="2">
        <v>0</v>
      </c>
      <c r="I53" s="2">
        <v>0</v>
      </c>
      <c r="J53" s="2">
        <v>1</v>
      </c>
      <c r="K53" s="2">
        <v>66</v>
      </c>
      <c r="L53" s="2">
        <v>224</v>
      </c>
      <c r="M53" s="2">
        <f t="shared" si="12"/>
        <v>291</v>
      </c>
      <c r="N53" s="5">
        <f t="shared" si="13"/>
        <v>3.7663230240549828</v>
      </c>
      <c r="O53" s="5">
        <f t="shared" si="14"/>
        <v>0.4312132872394894</v>
      </c>
      <c r="P53" s="2">
        <v>1</v>
      </c>
      <c r="Q53" s="2">
        <v>0</v>
      </c>
    </row>
    <row r="54" spans="1:17" ht="21.75">
      <c r="A54" s="3" t="s">
        <v>132</v>
      </c>
      <c r="B54" s="9" t="s">
        <v>189</v>
      </c>
      <c r="C54" s="1"/>
      <c r="D54" s="2"/>
      <c r="E54" s="2"/>
      <c r="F54" s="3"/>
      <c r="G54" s="4">
        <f t="shared" si="8"/>
        <v>38</v>
      </c>
      <c r="H54" s="4">
        <v>0</v>
      </c>
      <c r="I54" s="4">
        <v>0</v>
      </c>
      <c r="J54" s="4">
        <v>0</v>
      </c>
      <c r="K54" s="4">
        <v>7</v>
      </c>
      <c r="L54" s="4">
        <v>31</v>
      </c>
      <c r="M54" s="2">
        <f t="shared" si="12"/>
        <v>38</v>
      </c>
      <c r="N54" s="5">
        <f t="shared" si="13"/>
        <v>3.8157894736842106</v>
      </c>
      <c r="O54" s="5">
        <f t="shared" si="14"/>
        <v>0.3876557858593747</v>
      </c>
      <c r="P54" s="2">
        <v>0</v>
      </c>
      <c r="Q54" s="2">
        <v>0</v>
      </c>
    </row>
    <row r="55" spans="1:17" ht="21.75">
      <c r="A55" s="3" t="s">
        <v>133</v>
      </c>
      <c r="B55" s="9" t="s">
        <v>190</v>
      </c>
      <c r="C55" s="1"/>
      <c r="D55" s="2"/>
      <c r="E55" s="2"/>
      <c r="F55" s="3"/>
      <c r="G55" s="4">
        <f t="shared" si="8"/>
        <v>105</v>
      </c>
      <c r="H55" s="4">
        <v>31</v>
      </c>
      <c r="I55" s="4">
        <v>34</v>
      </c>
      <c r="J55" s="4">
        <v>22</v>
      </c>
      <c r="K55" s="4">
        <v>9</v>
      </c>
      <c r="L55" s="4">
        <v>6</v>
      </c>
      <c r="M55" s="2">
        <f t="shared" si="12"/>
        <v>102</v>
      </c>
      <c r="N55" s="5">
        <f t="shared" si="13"/>
        <v>1.2647058823529411</v>
      </c>
      <c r="O55" s="5">
        <f t="shared" si="14"/>
        <v>1.1540760720860113</v>
      </c>
      <c r="P55" s="2">
        <v>3</v>
      </c>
      <c r="Q55" s="2">
        <v>0</v>
      </c>
    </row>
    <row r="56" spans="1:17" ht="21.75">
      <c r="A56" s="3" t="s">
        <v>134</v>
      </c>
      <c r="B56" s="9" t="s">
        <v>191</v>
      </c>
      <c r="C56" s="1"/>
      <c r="D56" s="2"/>
      <c r="E56" s="2"/>
      <c r="F56" s="3"/>
      <c r="G56" s="4">
        <f t="shared" si="8"/>
        <v>327</v>
      </c>
      <c r="H56" s="4">
        <v>105</v>
      </c>
      <c r="I56" s="4">
        <v>90</v>
      </c>
      <c r="J56" s="4">
        <v>48</v>
      </c>
      <c r="K56" s="4">
        <v>37</v>
      </c>
      <c r="L56" s="4">
        <v>13</v>
      </c>
      <c r="M56" s="2">
        <f t="shared" si="12"/>
        <v>293</v>
      </c>
      <c r="N56" s="5">
        <f>(1*I56+2*J56+3*K56+4*L56)/M56</f>
        <v>1.1911262798634812</v>
      </c>
      <c r="O56" s="5">
        <f>SQRT((H56*0^2+I56*1^2+J56*2^2+K56*3^2+L56*4^2)/M56-N56^2)</f>
        <v>1.1790215882481128</v>
      </c>
      <c r="P56" s="2">
        <v>8</v>
      </c>
      <c r="Q56" s="2">
        <v>26</v>
      </c>
    </row>
    <row r="57" spans="1:17" ht="21.75">
      <c r="A57" s="3"/>
      <c r="B57" s="9"/>
      <c r="C57" s="1"/>
      <c r="D57" s="2"/>
      <c r="E57" s="2"/>
      <c r="F57" s="3"/>
      <c r="G57" s="4"/>
      <c r="H57" s="4"/>
      <c r="I57" s="4"/>
      <c r="J57" s="4"/>
      <c r="K57" s="4"/>
      <c r="L57" s="4"/>
      <c r="M57" s="2"/>
      <c r="N57" s="5"/>
      <c r="O57" s="5"/>
      <c r="P57" s="4"/>
      <c r="Q57" s="4"/>
    </row>
    <row r="58" spans="1:17" ht="23.25">
      <c r="A58" s="3"/>
      <c r="B58" s="2" t="s">
        <v>22</v>
      </c>
      <c r="C58" s="1"/>
      <c r="D58" s="2"/>
      <c r="E58" s="2"/>
      <c r="F58" s="3"/>
      <c r="G58" s="4">
        <f aca="true" t="shared" si="15" ref="G58:M58">SUM(G37:G57)</f>
        <v>4204</v>
      </c>
      <c r="H58" s="4">
        <f t="shared" si="15"/>
        <v>671</v>
      </c>
      <c r="I58" s="4">
        <f t="shared" si="15"/>
        <v>981</v>
      </c>
      <c r="J58" s="4">
        <f t="shared" si="15"/>
        <v>965</v>
      </c>
      <c r="K58" s="4">
        <f t="shared" si="15"/>
        <v>819</v>
      </c>
      <c r="L58" s="4">
        <f t="shared" si="15"/>
        <v>575</v>
      </c>
      <c r="M58" s="4">
        <f t="shared" si="15"/>
        <v>4011</v>
      </c>
      <c r="N58" s="10">
        <f>(1*I58+2*J58+3*K58+4*L58)/M58</f>
        <v>1.911742707554226</v>
      </c>
      <c r="O58" s="10">
        <f>SQRT((H58*0^2+I58*1^2+J58*2^2+K58*3^2+L58*4^2)/M58-N58^2)</f>
        <v>1.2975204973931518</v>
      </c>
      <c r="P58" s="4">
        <f>SUM(P37:P57)</f>
        <v>66</v>
      </c>
      <c r="Q58" s="4">
        <f>SUM(Q37:Q57)</f>
        <v>127</v>
      </c>
    </row>
    <row r="59" spans="1:17" ht="21.75">
      <c r="A59" s="3"/>
      <c r="B59" s="2" t="s">
        <v>23</v>
      </c>
      <c r="C59" s="3"/>
      <c r="D59" s="3"/>
      <c r="E59" s="3"/>
      <c r="F59" s="3"/>
      <c r="G59" s="5">
        <f aca="true" t="shared" si="16" ref="G59:L59">G58*100/$G$58</f>
        <v>100</v>
      </c>
      <c r="H59" s="5">
        <f t="shared" si="16"/>
        <v>15.960989533777354</v>
      </c>
      <c r="I59" s="5">
        <f t="shared" si="16"/>
        <v>23.334919124643196</v>
      </c>
      <c r="J59" s="5">
        <f t="shared" si="16"/>
        <v>22.954329210275926</v>
      </c>
      <c r="K59" s="5">
        <f t="shared" si="16"/>
        <v>19.481446241674597</v>
      </c>
      <c r="L59" s="5">
        <f t="shared" si="16"/>
        <v>13.677450047573739</v>
      </c>
      <c r="M59" s="5">
        <f>M58*100/$G$30</f>
        <v>62.79943635509629</v>
      </c>
      <c r="N59" s="3"/>
      <c r="O59" s="3"/>
      <c r="P59" s="5">
        <f>P58*100/$G$58</f>
        <v>1.5699333967649858</v>
      </c>
      <c r="Q59" s="5">
        <f>Q58*100/$G$58</f>
        <v>3.0209324452902</v>
      </c>
    </row>
    <row r="60" spans="1:17" ht="29.25">
      <c r="A60" s="14" t="s">
        <v>215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27.75">
      <c r="A61" s="15" t="s">
        <v>114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36" customHeight="1">
      <c r="A62" s="16" t="s">
        <v>0</v>
      </c>
      <c r="B62" s="16" t="s">
        <v>1</v>
      </c>
      <c r="C62" s="1" t="s">
        <v>2</v>
      </c>
      <c r="D62" s="2" t="s">
        <v>3</v>
      </c>
      <c r="E62" s="2" t="s">
        <v>4</v>
      </c>
      <c r="F62" s="3" t="s">
        <v>5</v>
      </c>
      <c r="G62" s="17" t="s">
        <v>6</v>
      </c>
      <c r="H62" s="18" t="s">
        <v>7</v>
      </c>
      <c r="I62" s="18"/>
      <c r="J62" s="18"/>
      <c r="K62" s="18"/>
      <c r="L62" s="18"/>
      <c r="M62" s="19" t="s">
        <v>8</v>
      </c>
      <c r="N62" s="20" t="s">
        <v>9</v>
      </c>
      <c r="O62" s="20" t="s">
        <v>10</v>
      </c>
      <c r="P62" s="19" t="s">
        <v>11</v>
      </c>
      <c r="Q62" s="19"/>
    </row>
    <row r="63" spans="1:17" ht="21.75">
      <c r="A63" s="16"/>
      <c r="B63" s="16"/>
      <c r="C63" s="1"/>
      <c r="D63" s="2"/>
      <c r="E63" s="2"/>
      <c r="F63" s="3"/>
      <c r="G63" s="17"/>
      <c r="H63" s="2">
        <v>0</v>
      </c>
      <c r="I63" s="2">
        <v>1</v>
      </c>
      <c r="J63" s="2">
        <v>2</v>
      </c>
      <c r="K63" s="2">
        <v>3</v>
      </c>
      <c r="L63" s="2">
        <v>4</v>
      </c>
      <c r="M63" s="19"/>
      <c r="N63" s="20"/>
      <c r="O63" s="20"/>
      <c r="P63" s="2" t="s">
        <v>12</v>
      </c>
      <c r="Q63" s="2" t="s">
        <v>13</v>
      </c>
    </row>
    <row r="64" spans="1:17" ht="20.25" customHeight="1">
      <c r="A64" s="3" t="s">
        <v>135</v>
      </c>
      <c r="B64" s="3" t="s">
        <v>192</v>
      </c>
      <c r="C64" s="1">
        <v>1</v>
      </c>
      <c r="D64" s="2">
        <v>1</v>
      </c>
      <c r="E64" s="2">
        <v>3</v>
      </c>
      <c r="F64" s="3" t="s">
        <v>14</v>
      </c>
      <c r="G64" s="4">
        <f aca="true" t="shared" si="17" ref="G64:G88">SUM(H64:L64,P64:Q64)</f>
        <v>259</v>
      </c>
      <c r="H64" s="2">
        <v>13</v>
      </c>
      <c r="I64" s="2">
        <v>55</v>
      </c>
      <c r="J64" s="2">
        <v>118</v>
      </c>
      <c r="K64" s="2">
        <v>55</v>
      </c>
      <c r="L64" s="2">
        <v>17</v>
      </c>
      <c r="M64" s="2">
        <f aca="true" t="shared" si="18" ref="M64:M88">SUM(H64:L64)</f>
        <v>258</v>
      </c>
      <c r="N64" s="5">
        <f>(1*I64+2*J64+3*K64+4*L64)/M64</f>
        <v>2.0310077519379846</v>
      </c>
      <c r="O64" s="5">
        <f>SQRT((H64*0^2+I64*1^2+J64*2^2+K64*3^2+L64*4^2)/M64-N64^2)</f>
        <v>0.9436691091356155</v>
      </c>
      <c r="P64" s="2">
        <v>1</v>
      </c>
      <c r="Q64" s="2">
        <v>0</v>
      </c>
    </row>
    <row r="65" spans="1:17" ht="20.25" customHeight="1">
      <c r="A65" s="3" t="s">
        <v>136</v>
      </c>
      <c r="B65" s="3" t="s">
        <v>65</v>
      </c>
      <c r="C65" s="1">
        <v>1</v>
      </c>
      <c r="D65" s="2">
        <v>1</v>
      </c>
      <c r="E65" s="2">
        <v>3</v>
      </c>
      <c r="F65" s="3" t="s">
        <v>14</v>
      </c>
      <c r="G65" s="4">
        <f t="shared" si="17"/>
        <v>79</v>
      </c>
      <c r="H65" s="2">
        <v>0</v>
      </c>
      <c r="I65" s="2">
        <v>1</v>
      </c>
      <c r="J65" s="2">
        <v>11</v>
      </c>
      <c r="K65" s="2">
        <v>32</v>
      </c>
      <c r="L65" s="2">
        <v>34</v>
      </c>
      <c r="M65" s="2">
        <f t="shared" si="18"/>
        <v>78</v>
      </c>
      <c r="N65" s="5">
        <f aca="true" t="shared" si="19" ref="N65:N78">(1*I65+2*J65+3*K65+4*L65)/M65</f>
        <v>3.269230769230769</v>
      </c>
      <c r="O65" s="5">
        <f aca="true" t="shared" si="20" ref="O65:O78">SQRT((H65*0^2+I65*1^2+J65*2^2+K65*3^2+L65*4^2)/M65-N65^2)</f>
        <v>0.7454662441080324</v>
      </c>
      <c r="P65" s="2">
        <v>1</v>
      </c>
      <c r="Q65" s="2">
        <v>0</v>
      </c>
    </row>
    <row r="66" spans="1:17" ht="20.25" customHeight="1">
      <c r="A66" s="3" t="s">
        <v>137</v>
      </c>
      <c r="B66" s="3" t="s">
        <v>24</v>
      </c>
      <c r="C66" s="1">
        <v>1</v>
      </c>
      <c r="D66" s="2">
        <v>2</v>
      </c>
      <c r="E66" s="2" t="s">
        <v>15</v>
      </c>
      <c r="F66" s="3" t="s">
        <v>14</v>
      </c>
      <c r="G66" s="4">
        <f t="shared" si="17"/>
        <v>259</v>
      </c>
      <c r="H66" s="2">
        <v>16</v>
      </c>
      <c r="I66" s="2">
        <v>76</v>
      </c>
      <c r="J66" s="2">
        <v>52</v>
      </c>
      <c r="K66" s="2">
        <v>52</v>
      </c>
      <c r="L66" s="2">
        <v>62</v>
      </c>
      <c r="M66" s="2">
        <f t="shared" si="18"/>
        <v>258</v>
      </c>
      <c r="N66" s="5">
        <f t="shared" si="19"/>
        <v>2.2635658914728682</v>
      </c>
      <c r="O66" s="5">
        <f t="shared" si="20"/>
        <v>1.2790462765049821</v>
      </c>
      <c r="P66" s="2">
        <v>1</v>
      </c>
      <c r="Q66" s="2">
        <v>0</v>
      </c>
    </row>
    <row r="67" spans="1:17" ht="20.25" customHeight="1">
      <c r="A67" s="3" t="s">
        <v>138</v>
      </c>
      <c r="B67" s="3" t="s">
        <v>193</v>
      </c>
      <c r="C67" s="1">
        <v>2</v>
      </c>
      <c r="D67" s="2">
        <v>2</v>
      </c>
      <c r="E67" s="2" t="s">
        <v>16</v>
      </c>
      <c r="F67" s="3" t="s">
        <v>14</v>
      </c>
      <c r="G67" s="4">
        <f t="shared" si="17"/>
        <v>122</v>
      </c>
      <c r="H67" s="2">
        <v>2</v>
      </c>
      <c r="I67" s="2">
        <v>20</v>
      </c>
      <c r="J67" s="2">
        <v>51</v>
      </c>
      <c r="K67" s="2">
        <v>30</v>
      </c>
      <c r="L67" s="2">
        <v>19</v>
      </c>
      <c r="M67" s="2">
        <f t="shared" si="18"/>
        <v>122</v>
      </c>
      <c r="N67" s="5">
        <f t="shared" si="19"/>
        <v>2.360655737704918</v>
      </c>
      <c r="O67" s="5">
        <f t="shared" si="20"/>
        <v>0.9840163080956673</v>
      </c>
      <c r="P67" s="2">
        <v>0</v>
      </c>
      <c r="Q67" s="2">
        <v>0</v>
      </c>
    </row>
    <row r="68" spans="1:17" ht="20.25" customHeight="1">
      <c r="A68" s="3" t="s">
        <v>140</v>
      </c>
      <c r="B68" s="3" t="s">
        <v>194</v>
      </c>
      <c r="C68" s="1">
        <v>1</v>
      </c>
      <c r="D68" s="2">
        <v>3</v>
      </c>
      <c r="E68" s="2" t="s">
        <v>16</v>
      </c>
      <c r="F68" s="3" t="s">
        <v>14</v>
      </c>
      <c r="G68" s="4">
        <f t="shared" si="17"/>
        <v>59</v>
      </c>
      <c r="H68" s="2">
        <v>13</v>
      </c>
      <c r="I68" s="2">
        <v>17</v>
      </c>
      <c r="J68" s="2">
        <v>27</v>
      </c>
      <c r="K68" s="2">
        <v>2</v>
      </c>
      <c r="L68" s="2">
        <v>0</v>
      </c>
      <c r="M68" s="2">
        <f t="shared" si="18"/>
        <v>59</v>
      </c>
      <c r="N68" s="5">
        <f t="shared" si="19"/>
        <v>1.305084745762712</v>
      </c>
      <c r="O68" s="5">
        <f t="shared" si="20"/>
        <v>0.848812476308401</v>
      </c>
      <c r="P68" s="2">
        <v>0</v>
      </c>
      <c r="Q68" s="2">
        <v>0</v>
      </c>
    </row>
    <row r="69" spans="1:17" ht="20.25" customHeight="1">
      <c r="A69" s="3" t="s">
        <v>139</v>
      </c>
      <c r="B69" s="3" t="s">
        <v>195</v>
      </c>
      <c r="C69" s="1">
        <v>1</v>
      </c>
      <c r="D69" s="2">
        <v>3</v>
      </c>
      <c r="E69" s="2" t="s">
        <v>16</v>
      </c>
      <c r="F69" s="3" t="s">
        <v>14</v>
      </c>
      <c r="G69" s="4">
        <f t="shared" si="17"/>
        <v>137</v>
      </c>
      <c r="H69" s="2">
        <v>3</v>
      </c>
      <c r="I69" s="2">
        <v>50</v>
      </c>
      <c r="J69" s="2">
        <v>75</v>
      </c>
      <c r="K69" s="2">
        <v>8</v>
      </c>
      <c r="L69" s="2">
        <v>0</v>
      </c>
      <c r="M69" s="2">
        <f t="shared" si="18"/>
        <v>136</v>
      </c>
      <c r="N69" s="5">
        <f t="shared" si="19"/>
        <v>1.6470588235294117</v>
      </c>
      <c r="O69" s="5">
        <f t="shared" si="20"/>
        <v>0.6246106053410385</v>
      </c>
      <c r="P69" s="2">
        <v>1</v>
      </c>
      <c r="Q69" s="2">
        <v>0</v>
      </c>
    </row>
    <row r="70" spans="1:17" ht="20.25" customHeight="1">
      <c r="A70" s="3" t="s">
        <v>141</v>
      </c>
      <c r="B70" s="3" t="s">
        <v>196</v>
      </c>
      <c r="C70" s="1">
        <v>1</v>
      </c>
      <c r="D70" s="2">
        <v>4</v>
      </c>
      <c r="E70" s="2">
        <v>2</v>
      </c>
      <c r="F70" s="3" t="s">
        <v>14</v>
      </c>
      <c r="G70" s="4">
        <f t="shared" si="17"/>
        <v>122</v>
      </c>
      <c r="H70" s="2">
        <v>2</v>
      </c>
      <c r="I70" s="2">
        <v>9</v>
      </c>
      <c r="J70" s="2">
        <v>70</v>
      </c>
      <c r="K70" s="2">
        <v>28</v>
      </c>
      <c r="L70" s="2">
        <v>13</v>
      </c>
      <c r="M70" s="2">
        <f t="shared" si="18"/>
        <v>122</v>
      </c>
      <c r="N70" s="5">
        <f t="shared" si="19"/>
        <v>2.3360655737704916</v>
      </c>
      <c r="O70" s="5">
        <f t="shared" si="20"/>
        <v>0.8259188200661283</v>
      </c>
      <c r="P70" s="2">
        <v>0</v>
      </c>
      <c r="Q70" s="2">
        <v>0</v>
      </c>
    </row>
    <row r="71" spans="1:17" ht="20.25" customHeight="1">
      <c r="A71" s="3" t="s">
        <v>142</v>
      </c>
      <c r="B71" s="3" t="s">
        <v>197</v>
      </c>
      <c r="C71" s="1">
        <v>1</v>
      </c>
      <c r="D71" s="2">
        <v>4</v>
      </c>
      <c r="E71" s="2">
        <v>2</v>
      </c>
      <c r="F71" s="3" t="s">
        <v>14</v>
      </c>
      <c r="G71" s="4">
        <f t="shared" si="17"/>
        <v>122</v>
      </c>
      <c r="H71" s="2">
        <v>5</v>
      </c>
      <c r="I71" s="2">
        <v>14</v>
      </c>
      <c r="J71" s="2">
        <v>54</v>
      </c>
      <c r="K71" s="2">
        <v>30</v>
      </c>
      <c r="L71" s="2">
        <v>19</v>
      </c>
      <c r="M71" s="2">
        <f t="shared" si="18"/>
        <v>122</v>
      </c>
      <c r="N71" s="5">
        <f t="shared" si="19"/>
        <v>2.360655737704918</v>
      </c>
      <c r="O71" s="5">
        <f t="shared" si="20"/>
        <v>1.0086963975682075</v>
      </c>
      <c r="P71" s="2">
        <v>0</v>
      </c>
      <c r="Q71" s="2">
        <v>0</v>
      </c>
    </row>
    <row r="72" spans="1:17" ht="20.25" customHeight="1">
      <c r="A72" s="3" t="s">
        <v>143</v>
      </c>
      <c r="B72" s="3" t="s">
        <v>198</v>
      </c>
      <c r="C72" s="1">
        <v>1</v>
      </c>
      <c r="D72" s="2">
        <v>4</v>
      </c>
      <c r="E72" s="2">
        <v>2</v>
      </c>
      <c r="F72" s="3" t="s">
        <v>14</v>
      </c>
      <c r="G72" s="4">
        <f t="shared" si="17"/>
        <v>122</v>
      </c>
      <c r="H72" s="2">
        <v>6</v>
      </c>
      <c r="I72" s="2">
        <v>31</v>
      </c>
      <c r="J72" s="2">
        <v>49</v>
      </c>
      <c r="K72" s="2">
        <v>30</v>
      </c>
      <c r="L72" s="2">
        <v>6</v>
      </c>
      <c r="M72" s="2">
        <f t="shared" si="18"/>
        <v>122</v>
      </c>
      <c r="N72" s="5">
        <f t="shared" si="19"/>
        <v>1.9918032786885247</v>
      </c>
      <c r="O72" s="5">
        <f t="shared" si="20"/>
        <v>0.9451853980624972</v>
      </c>
      <c r="P72" s="2">
        <v>0</v>
      </c>
      <c r="Q72" s="2">
        <v>0</v>
      </c>
    </row>
    <row r="73" spans="1:17" ht="20.25" customHeight="1">
      <c r="A73" s="3" t="s">
        <v>144</v>
      </c>
      <c r="B73" s="3" t="s">
        <v>199</v>
      </c>
      <c r="C73" s="1"/>
      <c r="D73" s="2"/>
      <c r="E73" s="2"/>
      <c r="F73" s="3"/>
      <c r="G73" s="4">
        <f t="shared" si="17"/>
        <v>259</v>
      </c>
      <c r="H73" s="2">
        <v>28</v>
      </c>
      <c r="I73" s="2">
        <v>102</v>
      </c>
      <c r="J73" s="2">
        <v>108</v>
      </c>
      <c r="K73" s="2">
        <v>21</v>
      </c>
      <c r="L73" s="2">
        <v>0</v>
      </c>
      <c r="M73" s="2">
        <f>SUM(H73:L73)</f>
        <v>259</v>
      </c>
      <c r="N73" s="5">
        <f>(1*I73+2*J73+3*K73+4*L73)/M73</f>
        <v>1.471042471042471</v>
      </c>
      <c r="O73" s="5">
        <f>SQRT((H73*0^2+I73*1^2+J73*2^2+K73*3^2+L73*4^2)/M73-N73^2)</f>
        <v>0.7921741222073921</v>
      </c>
      <c r="P73" s="2">
        <v>0</v>
      </c>
      <c r="Q73" s="2">
        <v>0</v>
      </c>
    </row>
    <row r="74" spans="1:17" ht="20.25" customHeight="1">
      <c r="A74" s="3" t="s">
        <v>145</v>
      </c>
      <c r="B74" s="3" t="s">
        <v>45</v>
      </c>
      <c r="C74" s="1">
        <v>1</v>
      </c>
      <c r="D74" s="2">
        <v>5</v>
      </c>
      <c r="E74" s="2" t="s">
        <v>20</v>
      </c>
      <c r="F74" s="3" t="s">
        <v>14</v>
      </c>
      <c r="G74" s="4">
        <f t="shared" si="17"/>
        <v>258</v>
      </c>
      <c r="H74" s="2">
        <v>28</v>
      </c>
      <c r="I74" s="2">
        <v>102</v>
      </c>
      <c r="J74" s="2">
        <v>106</v>
      </c>
      <c r="K74" s="2">
        <v>21</v>
      </c>
      <c r="L74" s="2">
        <v>0</v>
      </c>
      <c r="M74" s="2">
        <f t="shared" si="18"/>
        <v>257</v>
      </c>
      <c r="N74" s="5">
        <f t="shared" si="19"/>
        <v>1.4669260700389104</v>
      </c>
      <c r="O74" s="5">
        <f t="shared" si="20"/>
        <v>0.7938696822245908</v>
      </c>
      <c r="P74" s="2">
        <v>1</v>
      </c>
      <c r="Q74" s="2">
        <v>0</v>
      </c>
    </row>
    <row r="75" spans="1:17" ht="20.25" customHeight="1">
      <c r="A75" s="3" t="s">
        <v>146</v>
      </c>
      <c r="B75" s="3" t="s">
        <v>200</v>
      </c>
      <c r="C75" s="1">
        <v>2</v>
      </c>
      <c r="D75" s="2">
        <v>5</v>
      </c>
      <c r="E75" s="2" t="s">
        <v>20</v>
      </c>
      <c r="F75" s="3" t="s">
        <v>14</v>
      </c>
      <c r="G75" s="4">
        <f t="shared" si="17"/>
        <v>23</v>
      </c>
      <c r="H75" s="2">
        <v>1</v>
      </c>
      <c r="I75" s="2">
        <v>10</v>
      </c>
      <c r="J75" s="2">
        <v>10</v>
      </c>
      <c r="K75" s="2">
        <v>2</v>
      </c>
      <c r="L75" s="2">
        <v>0</v>
      </c>
      <c r="M75" s="2">
        <f t="shared" si="18"/>
        <v>23</v>
      </c>
      <c r="N75" s="5">
        <f t="shared" si="19"/>
        <v>1.565217391304348</v>
      </c>
      <c r="O75" s="5">
        <f t="shared" si="20"/>
        <v>0.7117698062497779</v>
      </c>
      <c r="P75" s="2">
        <v>0</v>
      </c>
      <c r="Q75" s="2">
        <v>0</v>
      </c>
    </row>
    <row r="76" spans="1:17" ht="20.25" customHeight="1">
      <c r="A76" s="3" t="s">
        <v>147</v>
      </c>
      <c r="B76" s="3" t="s">
        <v>201</v>
      </c>
      <c r="C76" s="1">
        <v>1</v>
      </c>
      <c r="D76" s="2">
        <v>6</v>
      </c>
      <c r="E76" s="2" t="s">
        <v>20</v>
      </c>
      <c r="F76" s="3" t="s">
        <v>14</v>
      </c>
      <c r="G76" s="4">
        <f t="shared" si="17"/>
        <v>56</v>
      </c>
      <c r="H76" s="2">
        <v>0</v>
      </c>
      <c r="I76" s="2">
        <v>16</v>
      </c>
      <c r="J76" s="2">
        <v>28</v>
      </c>
      <c r="K76" s="2">
        <v>11</v>
      </c>
      <c r="L76" s="2">
        <v>0</v>
      </c>
      <c r="M76" s="2">
        <f t="shared" si="18"/>
        <v>55</v>
      </c>
      <c r="N76" s="5">
        <f t="shared" si="19"/>
        <v>1.9090909090909092</v>
      </c>
      <c r="O76" s="5">
        <f t="shared" si="20"/>
        <v>0.6947262972561012</v>
      </c>
      <c r="P76" s="2">
        <v>1</v>
      </c>
      <c r="Q76" s="2">
        <v>0</v>
      </c>
    </row>
    <row r="77" spans="1:17" ht="20.25" customHeight="1">
      <c r="A77" s="3" t="s">
        <v>148</v>
      </c>
      <c r="B77" s="3" t="s">
        <v>202</v>
      </c>
      <c r="C77" s="1">
        <v>2</v>
      </c>
      <c r="D77" s="2">
        <v>6</v>
      </c>
      <c r="E77" s="2" t="s">
        <v>20</v>
      </c>
      <c r="F77" s="3" t="s">
        <v>14</v>
      </c>
      <c r="G77" s="4">
        <f t="shared" si="17"/>
        <v>259</v>
      </c>
      <c r="H77" s="2">
        <v>1</v>
      </c>
      <c r="I77" s="2">
        <v>34</v>
      </c>
      <c r="J77" s="2">
        <v>117</v>
      </c>
      <c r="K77" s="2">
        <v>87</v>
      </c>
      <c r="L77" s="2">
        <v>19</v>
      </c>
      <c r="M77" s="2">
        <f t="shared" si="18"/>
        <v>258</v>
      </c>
      <c r="N77" s="5">
        <f t="shared" si="19"/>
        <v>2.3449612403100777</v>
      </c>
      <c r="O77" s="5">
        <f t="shared" si="20"/>
        <v>0.812447850711412</v>
      </c>
      <c r="P77" s="2">
        <v>1</v>
      </c>
      <c r="Q77" s="2">
        <v>0</v>
      </c>
    </row>
    <row r="78" spans="1:17" ht="20.25" customHeight="1">
      <c r="A78" s="3" t="s">
        <v>149</v>
      </c>
      <c r="B78" s="3" t="s">
        <v>203</v>
      </c>
      <c r="C78" s="1">
        <v>2</v>
      </c>
      <c r="D78" s="2">
        <v>6</v>
      </c>
      <c r="E78" s="2" t="s">
        <v>20</v>
      </c>
      <c r="F78" s="3" t="s">
        <v>14</v>
      </c>
      <c r="G78" s="4">
        <f t="shared" si="17"/>
        <v>259</v>
      </c>
      <c r="H78" s="2">
        <v>0</v>
      </c>
      <c r="I78" s="2">
        <v>0</v>
      </c>
      <c r="J78" s="2">
        <v>27</v>
      </c>
      <c r="K78" s="2">
        <v>98</v>
      </c>
      <c r="L78" s="2">
        <v>134</v>
      </c>
      <c r="M78" s="2">
        <f t="shared" si="18"/>
        <v>259</v>
      </c>
      <c r="N78" s="5">
        <f t="shared" si="19"/>
        <v>3.413127413127413</v>
      </c>
      <c r="O78" s="5">
        <f t="shared" si="20"/>
        <v>0.6715261440512</v>
      </c>
      <c r="P78" s="2">
        <v>0</v>
      </c>
      <c r="Q78" s="2">
        <v>0</v>
      </c>
    </row>
    <row r="79" spans="1:17" ht="20.25" customHeight="1">
      <c r="A79" s="3" t="s">
        <v>150</v>
      </c>
      <c r="B79" s="3" t="s">
        <v>204</v>
      </c>
      <c r="C79" s="1"/>
      <c r="D79" s="2"/>
      <c r="E79" s="2"/>
      <c r="F79" s="3"/>
      <c r="G79" s="4">
        <f t="shared" si="17"/>
        <v>15</v>
      </c>
      <c r="H79" s="2">
        <v>0</v>
      </c>
      <c r="I79" s="2">
        <v>0</v>
      </c>
      <c r="J79" s="2">
        <v>0</v>
      </c>
      <c r="K79" s="2">
        <v>2</v>
      </c>
      <c r="L79" s="2">
        <v>13</v>
      </c>
      <c r="M79" s="2">
        <f t="shared" si="18"/>
        <v>15</v>
      </c>
      <c r="N79" s="5">
        <f>(1*I79+2*J79+3*K79+4*L79)/M79</f>
        <v>3.8666666666666667</v>
      </c>
      <c r="O79" s="5">
        <f>SQRT((H79*0^2+I79*1^2+J79*2^2+K79*3^2+L79*4^2)/M79-N79^2)</f>
        <v>0.3399346342395194</v>
      </c>
      <c r="P79" s="2">
        <v>0</v>
      </c>
      <c r="Q79" s="2">
        <v>0</v>
      </c>
    </row>
    <row r="80" spans="1:17" ht="20.25" customHeight="1">
      <c r="A80" s="3" t="s">
        <v>151</v>
      </c>
      <c r="B80" s="9" t="s">
        <v>89</v>
      </c>
      <c r="C80" s="1"/>
      <c r="D80" s="2"/>
      <c r="E80" s="2"/>
      <c r="F80" s="3"/>
      <c r="G80" s="4">
        <f t="shared" si="17"/>
        <v>15</v>
      </c>
      <c r="H80" s="2">
        <v>0</v>
      </c>
      <c r="I80" s="2">
        <v>0</v>
      </c>
      <c r="J80" s="2">
        <v>2</v>
      </c>
      <c r="K80" s="2">
        <v>3</v>
      </c>
      <c r="L80" s="2">
        <v>10</v>
      </c>
      <c r="M80" s="2">
        <f t="shared" si="18"/>
        <v>15</v>
      </c>
      <c r="N80" s="5">
        <f>(1*I80+2*J80+3*K80+4*L80)/M80</f>
        <v>3.533333333333333</v>
      </c>
      <c r="O80" s="5">
        <f>SQRT((H80*0^2+I80*1^2+J80*2^2+K80*3^2+L80*4^2)/M80-N80^2)</f>
        <v>0.718021974284601</v>
      </c>
      <c r="P80" s="2">
        <v>0</v>
      </c>
      <c r="Q80" s="2">
        <v>0</v>
      </c>
    </row>
    <row r="81" spans="1:17" ht="20.25" customHeight="1">
      <c r="A81" s="3" t="s">
        <v>152</v>
      </c>
      <c r="B81" s="9" t="s">
        <v>205</v>
      </c>
      <c r="C81" s="1"/>
      <c r="D81" s="2"/>
      <c r="E81" s="2"/>
      <c r="F81" s="3"/>
      <c r="G81" s="4">
        <f t="shared" si="17"/>
        <v>259</v>
      </c>
      <c r="H81" s="4">
        <v>2</v>
      </c>
      <c r="I81" s="4">
        <v>17</v>
      </c>
      <c r="J81" s="4">
        <v>35</v>
      </c>
      <c r="K81" s="4">
        <v>98</v>
      </c>
      <c r="L81" s="4">
        <v>101</v>
      </c>
      <c r="M81" s="2">
        <f t="shared" si="18"/>
        <v>253</v>
      </c>
      <c r="N81" s="5">
        <f>(1*I81+2*J81+3*K81+4*L81)/M81</f>
        <v>3.102766798418972</v>
      </c>
      <c r="O81" s="5">
        <f>SQRT((H81*0^2+I81*1^2+J81*2^2+K81*3^2+L81*4^2)/M81-N81^2)</f>
        <v>0.9310796640857002</v>
      </c>
      <c r="P81" s="2">
        <v>6</v>
      </c>
      <c r="Q81" s="2">
        <v>0</v>
      </c>
    </row>
    <row r="82" spans="1:17" ht="20.25" customHeight="1">
      <c r="A82" s="3" t="s">
        <v>153</v>
      </c>
      <c r="B82" s="9" t="s">
        <v>206</v>
      </c>
      <c r="C82" s="1"/>
      <c r="D82" s="2"/>
      <c r="E82" s="2"/>
      <c r="F82" s="3"/>
      <c r="G82" s="4">
        <f t="shared" si="17"/>
        <v>7</v>
      </c>
      <c r="H82" s="4">
        <v>0</v>
      </c>
      <c r="I82" s="4">
        <v>0</v>
      </c>
      <c r="J82" s="4">
        <v>0</v>
      </c>
      <c r="K82" s="4">
        <v>2</v>
      </c>
      <c r="L82" s="4">
        <v>5</v>
      </c>
      <c r="M82" s="2">
        <f t="shared" si="18"/>
        <v>7</v>
      </c>
      <c r="N82" s="5">
        <f>(1*I82+2*J82+3*K82+4*L82)/M82</f>
        <v>3.7142857142857144</v>
      </c>
      <c r="O82" s="5">
        <f>SQRT((H82*0^2+I82*1^2+J82*2^2+K82*3^2+L82*4^2)/M82-N82^2)</f>
        <v>0.45175395145262537</v>
      </c>
      <c r="P82" s="2">
        <v>0</v>
      </c>
      <c r="Q82" s="2">
        <v>0</v>
      </c>
    </row>
    <row r="83" spans="1:17" ht="20.25" customHeight="1">
      <c r="A83" s="3" t="s">
        <v>154</v>
      </c>
      <c r="B83" s="9" t="s">
        <v>207</v>
      </c>
      <c r="C83" s="1"/>
      <c r="D83" s="2"/>
      <c r="E83" s="2"/>
      <c r="F83" s="3"/>
      <c r="G83" s="4">
        <f t="shared" si="17"/>
        <v>259</v>
      </c>
      <c r="H83" s="4">
        <v>12</v>
      </c>
      <c r="I83" s="4">
        <v>86</v>
      </c>
      <c r="J83" s="4">
        <v>77</v>
      </c>
      <c r="K83" s="4">
        <v>56</v>
      </c>
      <c r="L83" s="4">
        <v>23</v>
      </c>
      <c r="M83" s="2">
        <f t="shared" si="18"/>
        <v>254</v>
      </c>
      <c r="N83" s="5">
        <f aca="true" t="shared" si="21" ref="N83:N88">(1*I83+2*J83+3*K83+4*L83)/M83</f>
        <v>1.968503937007874</v>
      </c>
      <c r="O83" s="5">
        <f aca="true" t="shared" si="22" ref="O83:O88">SQRT((H83*0^2+I83*1^2+J83*2^2+K83*3^2+L83*4^2)/M83-N83^2)</f>
        <v>1.053206636177553</v>
      </c>
      <c r="P83" s="2">
        <v>4</v>
      </c>
      <c r="Q83" s="2">
        <v>1</v>
      </c>
    </row>
    <row r="84" spans="1:17" ht="20.25" customHeight="1">
      <c r="A84" s="3" t="s">
        <v>155</v>
      </c>
      <c r="B84" s="9" t="s">
        <v>170</v>
      </c>
      <c r="C84" s="1"/>
      <c r="D84" s="2"/>
      <c r="E84" s="2"/>
      <c r="F84" s="3"/>
      <c r="G84" s="4">
        <f t="shared" si="17"/>
        <v>36</v>
      </c>
      <c r="H84" s="4">
        <v>0</v>
      </c>
      <c r="I84" s="4">
        <v>3</v>
      </c>
      <c r="J84" s="4">
        <v>2</v>
      </c>
      <c r="K84" s="4">
        <v>1</v>
      </c>
      <c r="L84" s="4">
        <v>30</v>
      </c>
      <c r="M84" s="2">
        <f t="shared" si="18"/>
        <v>36</v>
      </c>
      <c r="N84" s="5">
        <f>(1*I84+2*J84+3*K84+4*L84)/M84</f>
        <v>3.611111111111111</v>
      </c>
      <c r="O84" s="5">
        <f>SQRT((H84*0^2+I84*1^2+J84*2^2+K84*3^2+L84*4^2)/M84-N84^2)</f>
        <v>0.9212846639876113</v>
      </c>
      <c r="P84" s="2">
        <v>0</v>
      </c>
      <c r="Q84" s="2">
        <v>0</v>
      </c>
    </row>
    <row r="85" spans="1:17" ht="20.25" customHeight="1">
      <c r="A85" s="3" t="s">
        <v>156</v>
      </c>
      <c r="B85" s="9" t="s">
        <v>208</v>
      </c>
      <c r="C85" s="1"/>
      <c r="D85" s="2"/>
      <c r="E85" s="2"/>
      <c r="F85" s="3"/>
      <c r="G85" s="4">
        <f t="shared" si="17"/>
        <v>56</v>
      </c>
      <c r="H85" s="4">
        <v>0</v>
      </c>
      <c r="I85" s="4">
        <v>7</v>
      </c>
      <c r="J85" s="4">
        <v>31</v>
      </c>
      <c r="K85" s="4">
        <v>14</v>
      </c>
      <c r="L85" s="4">
        <v>3</v>
      </c>
      <c r="M85" s="2">
        <f t="shared" si="18"/>
        <v>55</v>
      </c>
      <c r="N85" s="5">
        <f>(1*I85+2*J85+3*K85+4*L85)/M85</f>
        <v>2.2363636363636363</v>
      </c>
      <c r="O85" s="5">
        <f>SQRT((H85*0^2+I85*1^2+J85*2^2+K85*3^2+L85*4^2)/M85-N85^2)</f>
        <v>0.7376531918218476</v>
      </c>
      <c r="P85" s="2">
        <v>1</v>
      </c>
      <c r="Q85" s="2">
        <v>0</v>
      </c>
    </row>
    <row r="86" spans="1:17" ht="20.25" customHeight="1">
      <c r="A86" s="3" t="s">
        <v>157</v>
      </c>
      <c r="B86" s="9" t="s">
        <v>90</v>
      </c>
      <c r="C86" s="1"/>
      <c r="D86" s="2"/>
      <c r="E86" s="2"/>
      <c r="F86" s="3"/>
      <c r="G86" s="4">
        <f t="shared" si="17"/>
        <v>115</v>
      </c>
      <c r="H86" s="4">
        <v>15</v>
      </c>
      <c r="I86" s="4">
        <v>25</v>
      </c>
      <c r="J86" s="4">
        <v>33</v>
      </c>
      <c r="K86" s="4">
        <v>35</v>
      </c>
      <c r="L86" s="4">
        <v>6</v>
      </c>
      <c r="M86" s="2">
        <f t="shared" si="18"/>
        <v>114</v>
      </c>
      <c r="N86" s="5">
        <f t="shared" si="21"/>
        <v>1.9298245614035088</v>
      </c>
      <c r="O86" s="5">
        <f t="shared" si="22"/>
        <v>1.1217099903961953</v>
      </c>
      <c r="P86" s="2">
        <v>1</v>
      </c>
      <c r="Q86" s="2">
        <v>0</v>
      </c>
    </row>
    <row r="87" spans="1:17" ht="20.25" customHeight="1">
      <c r="A87" s="3" t="s">
        <v>158</v>
      </c>
      <c r="B87" s="3" t="s">
        <v>191</v>
      </c>
      <c r="C87" s="1"/>
      <c r="D87" s="2"/>
      <c r="E87" s="2"/>
      <c r="F87" s="3"/>
      <c r="G87" s="4">
        <f t="shared" si="17"/>
        <v>259</v>
      </c>
      <c r="H87" s="4">
        <v>16</v>
      </c>
      <c r="I87" s="4">
        <v>54</v>
      </c>
      <c r="J87" s="4">
        <v>99</v>
      </c>
      <c r="K87" s="4">
        <v>64</v>
      </c>
      <c r="L87" s="4">
        <v>25</v>
      </c>
      <c r="M87" s="2">
        <f t="shared" si="18"/>
        <v>258</v>
      </c>
      <c r="N87" s="5">
        <f t="shared" si="21"/>
        <v>2.108527131782946</v>
      </c>
      <c r="O87" s="5">
        <f t="shared" si="22"/>
        <v>1.0398293694067888</v>
      </c>
      <c r="P87" s="2">
        <v>1</v>
      </c>
      <c r="Q87" s="2">
        <v>0</v>
      </c>
    </row>
    <row r="88" spans="1:17" ht="20.25" customHeight="1">
      <c r="A88" s="3" t="s">
        <v>159</v>
      </c>
      <c r="B88" s="3" t="s">
        <v>209</v>
      </c>
      <c r="C88" s="1"/>
      <c r="D88" s="2"/>
      <c r="E88" s="2"/>
      <c r="F88" s="3"/>
      <c r="G88" s="4">
        <f t="shared" si="17"/>
        <v>38</v>
      </c>
      <c r="H88" s="4">
        <v>0</v>
      </c>
      <c r="I88" s="4">
        <v>16</v>
      </c>
      <c r="J88" s="4">
        <v>12</v>
      </c>
      <c r="K88" s="4">
        <v>6</v>
      </c>
      <c r="L88" s="4">
        <v>4</v>
      </c>
      <c r="M88" s="2">
        <f t="shared" si="18"/>
        <v>38</v>
      </c>
      <c r="N88" s="5">
        <f t="shared" si="21"/>
        <v>1.9473684210526316</v>
      </c>
      <c r="O88" s="5">
        <f t="shared" si="22"/>
        <v>0.9986139979479092</v>
      </c>
      <c r="P88" s="2">
        <v>0</v>
      </c>
      <c r="Q88" s="2">
        <v>0</v>
      </c>
    </row>
    <row r="89" spans="1:17" ht="20.25" customHeight="1">
      <c r="A89" s="3"/>
      <c r="B89" s="3"/>
      <c r="C89" s="1"/>
      <c r="D89" s="2"/>
      <c r="E89" s="2"/>
      <c r="F89" s="3"/>
      <c r="G89" s="4"/>
      <c r="H89" s="4"/>
      <c r="I89" s="4"/>
      <c r="J89" s="4"/>
      <c r="K89" s="4"/>
      <c r="L89" s="4"/>
      <c r="M89" s="2"/>
      <c r="N89" s="5"/>
      <c r="O89" s="5"/>
      <c r="P89" s="2"/>
      <c r="Q89" s="2"/>
    </row>
    <row r="90" spans="1:17" ht="20.25" customHeight="1">
      <c r="A90" s="3"/>
      <c r="B90" s="3"/>
      <c r="C90" s="1"/>
      <c r="D90" s="2"/>
      <c r="E90" s="2"/>
      <c r="F90" s="3"/>
      <c r="G90" s="4"/>
      <c r="H90" s="4"/>
      <c r="I90" s="4"/>
      <c r="J90" s="4"/>
      <c r="K90" s="4"/>
      <c r="L90" s="4"/>
      <c r="M90" s="2"/>
      <c r="N90" s="5"/>
      <c r="O90" s="5"/>
      <c r="P90" s="2"/>
      <c r="Q90" s="2"/>
    </row>
    <row r="91" spans="1:17" ht="20.25" customHeight="1">
      <c r="A91" s="3"/>
      <c r="B91" s="2" t="s">
        <v>22</v>
      </c>
      <c r="C91" s="1"/>
      <c r="D91" s="2"/>
      <c r="E91" s="2"/>
      <c r="F91" s="3"/>
      <c r="G91" s="4">
        <f aca="true" t="shared" si="23" ref="G91:M91">SUM(G64:G90)</f>
        <v>3454</v>
      </c>
      <c r="H91" s="4">
        <f t="shared" si="23"/>
        <v>163</v>
      </c>
      <c r="I91" s="4">
        <f t="shared" si="23"/>
        <v>745</v>
      </c>
      <c r="J91" s="4">
        <f t="shared" si="23"/>
        <v>1194</v>
      </c>
      <c r="K91" s="4">
        <f t="shared" si="23"/>
        <v>788</v>
      </c>
      <c r="L91" s="4">
        <f t="shared" si="23"/>
        <v>543</v>
      </c>
      <c r="M91" s="4">
        <f t="shared" si="23"/>
        <v>3433</v>
      </c>
      <c r="N91" s="10">
        <f>(1*I91+2*J91+3*K91+4*L91)/M91</f>
        <v>2.2339062044858724</v>
      </c>
      <c r="O91" s="10">
        <f>SQRT((H91*0^2+I91*1^2+J91*2^2+K91*3^2+L91*4^2)/M91-N91^2)</f>
        <v>1.1020164392561784</v>
      </c>
      <c r="P91" s="4">
        <f>SUM(P64:P90)</f>
        <v>20</v>
      </c>
      <c r="Q91" s="4">
        <f>SUM(Q64:Q90)</f>
        <v>1</v>
      </c>
    </row>
    <row r="92" spans="1:17" ht="20.25" customHeight="1">
      <c r="A92" s="3"/>
      <c r="B92" s="2" t="s">
        <v>23</v>
      </c>
      <c r="C92" s="3"/>
      <c r="D92" s="3"/>
      <c r="E92" s="3"/>
      <c r="F92" s="3"/>
      <c r="G92" s="5">
        <f>G91*100/$G$91</f>
        <v>100</v>
      </c>
      <c r="H92" s="5">
        <f aca="true" t="shared" si="24" ref="H92:M92">H91*100/$G$91</f>
        <v>4.719166184134337</v>
      </c>
      <c r="I92" s="5">
        <f t="shared" si="24"/>
        <v>21.569195136074118</v>
      </c>
      <c r="J92" s="5">
        <f t="shared" si="24"/>
        <v>34.568616097278515</v>
      </c>
      <c r="K92" s="5">
        <f t="shared" si="24"/>
        <v>22.814128546612622</v>
      </c>
      <c r="L92" s="5">
        <f t="shared" si="24"/>
        <v>15.720903300521135</v>
      </c>
      <c r="M92" s="5">
        <f t="shared" si="24"/>
        <v>99.39200926462073</v>
      </c>
      <c r="N92" s="3"/>
      <c r="O92" s="3"/>
      <c r="P92" s="5">
        <f>P91*100/$G$91</f>
        <v>0.5790387955993052</v>
      </c>
      <c r="Q92" s="5">
        <f>Q91*100/$G$91</f>
        <v>0.02895193977996526</v>
      </c>
    </row>
    <row r="93" spans="1:17" ht="28.5" customHeight="1">
      <c r="A93" s="14" t="s">
        <v>216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24.75" customHeight="1">
      <c r="A94" s="15" t="s">
        <v>114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28.5" customHeight="1">
      <c r="A95" s="16" t="s">
        <v>0</v>
      </c>
      <c r="B95" s="16" t="s">
        <v>1</v>
      </c>
      <c r="C95" s="1" t="s">
        <v>2</v>
      </c>
      <c r="D95" s="2" t="s">
        <v>3</v>
      </c>
      <c r="E95" s="2" t="s">
        <v>4</v>
      </c>
      <c r="F95" s="3" t="s">
        <v>5</v>
      </c>
      <c r="G95" s="17" t="s">
        <v>6</v>
      </c>
      <c r="H95" s="18" t="s">
        <v>7</v>
      </c>
      <c r="I95" s="18"/>
      <c r="J95" s="18"/>
      <c r="K95" s="18"/>
      <c r="L95" s="18"/>
      <c r="M95" s="19" t="s">
        <v>8</v>
      </c>
      <c r="N95" s="20" t="s">
        <v>9</v>
      </c>
      <c r="O95" s="20" t="s">
        <v>10</v>
      </c>
      <c r="P95" s="19" t="s">
        <v>11</v>
      </c>
      <c r="Q95" s="19"/>
    </row>
    <row r="96" spans="1:17" ht="21.75">
      <c r="A96" s="16"/>
      <c r="B96" s="16"/>
      <c r="C96" s="1"/>
      <c r="D96" s="2"/>
      <c r="E96" s="2"/>
      <c r="F96" s="3"/>
      <c r="G96" s="17"/>
      <c r="H96" s="2">
        <v>0</v>
      </c>
      <c r="I96" s="2">
        <v>1</v>
      </c>
      <c r="J96" s="2">
        <v>2</v>
      </c>
      <c r="K96" s="2">
        <v>3</v>
      </c>
      <c r="L96" s="2">
        <v>4</v>
      </c>
      <c r="M96" s="19"/>
      <c r="N96" s="20"/>
      <c r="O96" s="20"/>
      <c r="P96" s="2" t="s">
        <v>12</v>
      </c>
      <c r="Q96" s="2" t="s">
        <v>13</v>
      </c>
    </row>
    <row r="97" spans="1:17" ht="20.25" customHeight="1">
      <c r="A97" s="3" t="s">
        <v>66</v>
      </c>
      <c r="B97" s="3" t="s">
        <v>31</v>
      </c>
      <c r="C97" s="1">
        <v>1</v>
      </c>
      <c r="D97" s="2">
        <v>1</v>
      </c>
      <c r="E97" s="2">
        <v>3</v>
      </c>
      <c r="F97" s="3" t="s">
        <v>14</v>
      </c>
      <c r="G97" s="4">
        <f aca="true" t="shared" si="25" ref="G97:G123">SUM(H97:L97,P97:Q97)</f>
        <v>288</v>
      </c>
      <c r="H97" s="2">
        <v>14</v>
      </c>
      <c r="I97" s="2">
        <v>42</v>
      </c>
      <c r="J97" s="2">
        <v>78</v>
      </c>
      <c r="K97" s="2">
        <v>124</v>
      </c>
      <c r="L97" s="2">
        <v>30</v>
      </c>
      <c r="M97" s="2">
        <f aca="true" t="shared" si="26" ref="M97:M123">SUM(H97:L97)</f>
        <v>288</v>
      </c>
      <c r="N97" s="5">
        <f>(1*I97+2*J97+3*K97+4*L97)/M97</f>
        <v>2.3958333333333335</v>
      </c>
      <c r="O97" s="5">
        <f>SQRT((H97*0^2+I97*1^2+J97*2^2+K97*3^2+L97*4^2)/M97-N97^2)</f>
        <v>1.0152910775842667</v>
      </c>
      <c r="P97" s="2">
        <v>0</v>
      </c>
      <c r="Q97" s="2">
        <v>0</v>
      </c>
    </row>
    <row r="98" spans="1:17" ht="20.25" customHeight="1">
      <c r="A98" s="3" t="s">
        <v>67</v>
      </c>
      <c r="B98" s="3" t="s">
        <v>60</v>
      </c>
      <c r="C98" s="1">
        <v>1</v>
      </c>
      <c r="D98" s="2">
        <v>1</v>
      </c>
      <c r="E98" s="2">
        <v>3</v>
      </c>
      <c r="F98" s="3" t="s">
        <v>14</v>
      </c>
      <c r="G98" s="4">
        <f t="shared" si="25"/>
        <v>288</v>
      </c>
      <c r="H98" s="2">
        <v>11</v>
      </c>
      <c r="I98" s="2">
        <v>30</v>
      </c>
      <c r="J98" s="2">
        <v>96</v>
      </c>
      <c r="K98" s="2">
        <v>99</v>
      </c>
      <c r="L98" s="2">
        <v>52</v>
      </c>
      <c r="M98" s="2">
        <f t="shared" si="26"/>
        <v>288</v>
      </c>
      <c r="N98" s="5">
        <f aca="true" t="shared" si="27" ref="N98:N123">(1*I98+2*J98+3*K98+4*L98)/M98</f>
        <v>2.5243055555555554</v>
      </c>
      <c r="O98" s="5">
        <f aca="true" t="shared" si="28" ref="O98:O123">SQRT((H98*0^2+I98*1^2+J98*2^2+K98*3^2+L98*4^2)/M98-N98^2)</f>
        <v>1.0237286510986436</v>
      </c>
      <c r="P98" s="2">
        <v>0</v>
      </c>
      <c r="Q98" s="2">
        <v>0</v>
      </c>
    </row>
    <row r="99" spans="1:17" ht="20.25" customHeight="1">
      <c r="A99" s="3" t="s">
        <v>68</v>
      </c>
      <c r="B99" s="3" t="s">
        <v>33</v>
      </c>
      <c r="C99" s="1">
        <v>1</v>
      </c>
      <c r="D99" s="2">
        <v>2</v>
      </c>
      <c r="E99" s="2" t="s">
        <v>15</v>
      </c>
      <c r="F99" s="3" t="s">
        <v>14</v>
      </c>
      <c r="G99" s="4">
        <f t="shared" si="25"/>
        <v>288</v>
      </c>
      <c r="H99" s="2">
        <v>0</v>
      </c>
      <c r="I99" s="2">
        <v>3</v>
      </c>
      <c r="J99" s="2">
        <v>38</v>
      </c>
      <c r="K99" s="2">
        <v>163</v>
      </c>
      <c r="L99" s="2">
        <v>84</v>
      </c>
      <c r="M99" s="2">
        <f t="shared" si="26"/>
        <v>288</v>
      </c>
      <c r="N99" s="5">
        <f t="shared" si="27"/>
        <v>3.138888888888889</v>
      </c>
      <c r="O99" s="5">
        <f t="shared" si="28"/>
        <v>0.667823071120628</v>
      </c>
      <c r="P99" s="2">
        <v>0</v>
      </c>
      <c r="Q99" s="2">
        <v>0</v>
      </c>
    </row>
    <row r="100" spans="1:17" ht="20.25" customHeight="1">
      <c r="A100" s="3" t="s">
        <v>36</v>
      </c>
      <c r="B100" s="3" t="s">
        <v>34</v>
      </c>
      <c r="C100" s="1">
        <v>2</v>
      </c>
      <c r="D100" s="2">
        <v>2</v>
      </c>
      <c r="E100" s="2" t="s">
        <v>16</v>
      </c>
      <c r="F100" s="3" t="s">
        <v>14</v>
      </c>
      <c r="G100" s="4">
        <f t="shared" si="25"/>
        <v>288</v>
      </c>
      <c r="H100" s="2">
        <v>0</v>
      </c>
      <c r="I100" s="2">
        <v>3</v>
      </c>
      <c r="J100" s="2">
        <v>12</v>
      </c>
      <c r="K100" s="2">
        <v>50</v>
      </c>
      <c r="L100" s="2">
        <v>223</v>
      </c>
      <c r="M100" s="2">
        <f t="shared" si="26"/>
        <v>288</v>
      </c>
      <c r="N100" s="5">
        <f t="shared" si="27"/>
        <v>3.7118055555555554</v>
      </c>
      <c r="O100" s="5">
        <f t="shared" si="28"/>
        <v>0.5924286792257243</v>
      </c>
      <c r="P100" s="2">
        <v>0</v>
      </c>
      <c r="Q100" s="2">
        <v>0</v>
      </c>
    </row>
    <row r="101" spans="1:17" ht="20.25" customHeight="1">
      <c r="A101" s="3" t="s">
        <v>69</v>
      </c>
      <c r="B101" s="3" t="s">
        <v>79</v>
      </c>
      <c r="C101" s="1">
        <v>1</v>
      </c>
      <c r="D101" s="2">
        <v>4</v>
      </c>
      <c r="E101" s="2">
        <v>2</v>
      </c>
      <c r="F101" s="3" t="s">
        <v>14</v>
      </c>
      <c r="G101" s="4">
        <f t="shared" si="25"/>
        <v>113</v>
      </c>
      <c r="H101" s="2">
        <v>0</v>
      </c>
      <c r="I101" s="2">
        <v>0</v>
      </c>
      <c r="J101" s="2">
        <v>0</v>
      </c>
      <c r="K101" s="2">
        <v>32</v>
      </c>
      <c r="L101" s="2">
        <v>81</v>
      </c>
      <c r="M101" s="2">
        <f t="shared" si="26"/>
        <v>113</v>
      </c>
      <c r="N101" s="5">
        <f t="shared" si="27"/>
        <v>3.7168141592920354</v>
      </c>
      <c r="O101" s="5">
        <f t="shared" si="28"/>
        <v>0.45054591367638464</v>
      </c>
      <c r="P101" s="2">
        <v>0</v>
      </c>
      <c r="Q101" s="2">
        <v>0</v>
      </c>
    </row>
    <row r="102" spans="1:17" ht="20.25" customHeight="1">
      <c r="A102" s="3" t="s">
        <v>160</v>
      </c>
      <c r="B102" s="3" t="s">
        <v>161</v>
      </c>
      <c r="C102" s="1">
        <v>1</v>
      </c>
      <c r="D102" s="2">
        <v>4</v>
      </c>
      <c r="E102" s="2">
        <v>2</v>
      </c>
      <c r="F102" s="3" t="s">
        <v>14</v>
      </c>
      <c r="G102" s="4">
        <f t="shared" si="25"/>
        <v>288</v>
      </c>
      <c r="H102" s="2">
        <v>1</v>
      </c>
      <c r="I102" s="2">
        <v>15</v>
      </c>
      <c r="J102" s="2">
        <v>57</v>
      </c>
      <c r="K102" s="2">
        <v>110</v>
      </c>
      <c r="L102" s="2">
        <v>105</v>
      </c>
      <c r="M102" s="2">
        <f t="shared" si="26"/>
        <v>288</v>
      </c>
      <c r="N102" s="5">
        <f t="shared" si="27"/>
        <v>3.0520833333333335</v>
      </c>
      <c r="O102" s="5">
        <f t="shared" si="28"/>
        <v>0.8940753098717252</v>
      </c>
      <c r="P102" s="2">
        <v>0</v>
      </c>
      <c r="Q102" s="2">
        <v>0</v>
      </c>
    </row>
    <row r="103" spans="1:17" ht="20.25" customHeight="1">
      <c r="A103" s="3" t="s">
        <v>70</v>
      </c>
      <c r="B103" s="3" t="s">
        <v>45</v>
      </c>
      <c r="C103" s="1">
        <v>1</v>
      </c>
      <c r="D103" s="2">
        <v>4</v>
      </c>
      <c r="E103" s="2">
        <v>2</v>
      </c>
      <c r="F103" s="3" t="s">
        <v>14</v>
      </c>
      <c r="G103" s="4">
        <f t="shared" si="25"/>
        <v>289</v>
      </c>
      <c r="H103" s="2">
        <v>2</v>
      </c>
      <c r="I103" s="2">
        <v>1</v>
      </c>
      <c r="J103" s="2">
        <v>15</v>
      </c>
      <c r="K103" s="2">
        <v>45</v>
      </c>
      <c r="L103" s="2">
        <v>226</v>
      </c>
      <c r="M103" s="2">
        <f t="shared" si="26"/>
        <v>289</v>
      </c>
      <c r="N103" s="5">
        <f t="shared" si="27"/>
        <v>3.7024221453287196</v>
      </c>
      <c r="O103" s="5">
        <f t="shared" si="28"/>
        <v>0.6454748111490674</v>
      </c>
      <c r="P103" s="2">
        <v>0</v>
      </c>
      <c r="Q103" s="2">
        <v>0</v>
      </c>
    </row>
    <row r="104" spans="1:17" ht="20.25" customHeight="1">
      <c r="A104" s="3" t="s">
        <v>39</v>
      </c>
      <c r="B104" s="3" t="s">
        <v>64</v>
      </c>
      <c r="C104" s="1">
        <v>2</v>
      </c>
      <c r="D104" s="2">
        <v>6</v>
      </c>
      <c r="E104" s="2" t="s">
        <v>20</v>
      </c>
      <c r="F104" s="3" t="s">
        <v>14</v>
      </c>
      <c r="G104" s="4">
        <f t="shared" si="25"/>
        <v>176</v>
      </c>
      <c r="H104" s="2">
        <v>3</v>
      </c>
      <c r="I104" s="2">
        <v>6</v>
      </c>
      <c r="J104" s="2">
        <v>15</v>
      </c>
      <c r="K104" s="2">
        <v>77</v>
      </c>
      <c r="L104" s="2">
        <v>74</v>
      </c>
      <c r="M104" s="2">
        <f t="shared" si="26"/>
        <v>175</v>
      </c>
      <c r="N104" s="5">
        <f t="shared" si="27"/>
        <v>3.217142857142857</v>
      </c>
      <c r="O104" s="5">
        <f t="shared" si="28"/>
        <v>0.8676687038218199</v>
      </c>
      <c r="P104" s="2">
        <v>1</v>
      </c>
      <c r="Q104" s="2">
        <v>0</v>
      </c>
    </row>
    <row r="105" spans="1:17" ht="20.25" customHeight="1">
      <c r="A105" s="3" t="s">
        <v>106</v>
      </c>
      <c r="B105" s="3" t="s">
        <v>61</v>
      </c>
      <c r="C105" s="1"/>
      <c r="D105" s="2"/>
      <c r="E105" s="2"/>
      <c r="F105" s="3"/>
      <c r="G105" s="4">
        <f t="shared" si="25"/>
        <v>113</v>
      </c>
      <c r="H105" s="2">
        <v>0</v>
      </c>
      <c r="I105" s="2">
        <v>4</v>
      </c>
      <c r="J105" s="2">
        <v>36</v>
      </c>
      <c r="K105" s="2">
        <v>67</v>
      </c>
      <c r="L105" s="2">
        <v>6</v>
      </c>
      <c r="M105" s="2">
        <f t="shared" si="26"/>
        <v>113</v>
      </c>
      <c r="N105" s="5">
        <f t="shared" si="27"/>
        <v>2.663716814159292</v>
      </c>
      <c r="O105" s="5">
        <f t="shared" si="28"/>
        <v>0.6326041062181069</v>
      </c>
      <c r="P105" s="2">
        <v>0</v>
      </c>
      <c r="Q105" s="2">
        <v>0</v>
      </c>
    </row>
    <row r="106" spans="1:17" ht="20.25" customHeight="1">
      <c r="A106" s="3" t="s">
        <v>107</v>
      </c>
      <c r="B106" s="9" t="s">
        <v>62</v>
      </c>
      <c r="C106" s="1"/>
      <c r="D106" s="2"/>
      <c r="E106" s="2"/>
      <c r="F106" s="3"/>
      <c r="G106" s="4">
        <f t="shared" si="25"/>
        <v>113</v>
      </c>
      <c r="H106" s="2">
        <v>6</v>
      </c>
      <c r="I106" s="2">
        <v>26</v>
      </c>
      <c r="J106" s="2">
        <v>23</v>
      </c>
      <c r="K106" s="2">
        <v>42</v>
      </c>
      <c r="L106" s="2">
        <v>16</v>
      </c>
      <c r="M106" s="2">
        <f t="shared" si="26"/>
        <v>113</v>
      </c>
      <c r="N106" s="5">
        <f t="shared" si="27"/>
        <v>2.3185840707964602</v>
      </c>
      <c r="O106" s="5">
        <f t="shared" si="28"/>
        <v>1.130944367900598</v>
      </c>
      <c r="P106" s="2">
        <v>0</v>
      </c>
      <c r="Q106" s="2">
        <v>0</v>
      </c>
    </row>
    <row r="107" spans="1:17" ht="20.25" customHeight="1">
      <c r="A107" s="3" t="s">
        <v>108</v>
      </c>
      <c r="B107" s="9" t="s">
        <v>63</v>
      </c>
      <c r="C107" s="1"/>
      <c r="D107" s="2"/>
      <c r="E107" s="2"/>
      <c r="F107" s="3"/>
      <c r="G107" s="4">
        <f t="shared" si="25"/>
        <v>113</v>
      </c>
      <c r="H107" s="2">
        <v>1</v>
      </c>
      <c r="I107" s="2">
        <v>12</v>
      </c>
      <c r="J107" s="2">
        <v>65</v>
      </c>
      <c r="K107" s="2">
        <v>34</v>
      </c>
      <c r="L107" s="2">
        <v>1</v>
      </c>
      <c r="M107" s="2">
        <f>SUM(H107:L107)</f>
        <v>113</v>
      </c>
      <c r="N107" s="5">
        <f>(1*I107+2*J107+3*K107+4*L107)/M107</f>
        <v>2.1946902654867255</v>
      </c>
      <c r="O107" s="5">
        <f>SQRT((H107*0^2+I107*1^2+J107*2^2+K107*3^2+L107*4^2)/M107-N107^2)</f>
        <v>0.663303706245788</v>
      </c>
      <c r="P107" s="2">
        <v>0</v>
      </c>
      <c r="Q107" s="2">
        <v>0</v>
      </c>
    </row>
    <row r="108" spans="1:17" ht="20.25" customHeight="1">
      <c r="A108" s="3" t="s">
        <v>71</v>
      </c>
      <c r="B108" s="9" t="s">
        <v>26</v>
      </c>
      <c r="C108" s="1"/>
      <c r="D108" s="2"/>
      <c r="E108" s="2"/>
      <c r="F108" s="3"/>
      <c r="G108" s="4">
        <f t="shared" si="25"/>
        <v>153</v>
      </c>
      <c r="H108" s="4">
        <v>7</v>
      </c>
      <c r="I108" s="4">
        <v>28</v>
      </c>
      <c r="J108" s="4">
        <v>33</v>
      </c>
      <c r="K108" s="4">
        <v>47</v>
      </c>
      <c r="L108" s="4">
        <v>38</v>
      </c>
      <c r="M108" s="2">
        <f t="shared" si="26"/>
        <v>153</v>
      </c>
      <c r="N108" s="5">
        <f t="shared" si="27"/>
        <v>2.5294117647058822</v>
      </c>
      <c r="O108" s="5">
        <f t="shared" si="28"/>
        <v>1.1774505722354849</v>
      </c>
      <c r="P108" s="2">
        <v>0</v>
      </c>
      <c r="Q108" s="2">
        <v>0</v>
      </c>
    </row>
    <row r="109" spans="1:17" ht="20.25" customHeight="1">
      <c r="A109" s="3" t="s">
        <v>72</v>
      </c>
      <c r="B109" s="9" t="s">
        <v>26</v>
      </c>
      <c r="C109" s="1"/>
      <c r="D109" s="2"/>
      <c r="E109" s="2"/>
      <c r="F109" s="3"/>
      <c r="G109" s="4">
        <f t="shared" si="25"/>
        <v>73</v>
      </c>
      <c r="H109" s="4">
        <v>0</v>
      </c>
      <c r="I109" s="4">
        <v>43</v>
      </c>
      <c r="J109" s="4">
        <v>20</v>
      </c>
      <c r="K109" s="4">
        <v>8</v>
      </c>
      <c r="L109" s="4">
        <v>2</v>
      </c>
      <c r="M109" s="2">
        <f t="shared" si="26"/>
        <v>73</v>
      </c>
      <c r="N109" s="5">
        <f t="shared" si="27"/>
        <v>1.5753424657534247</v>
      </c>
      <c r="O109" s="5">
        <f t="shared" si="28"/>
        <v>0.792392047341346</v>
      </c>
      <c r="P109" s="2">
        <v>0</v>
      </c>
      <c r="Q109" s="2">
        <v>0</v>
      </c>
    </row>
    <row r="110" spans="1:17" ht="20.25" customHeight="1">
      <c r="A110" s="3" t="s">
        <v>73</v>
      </c>
      <c r="B110" s="9" t="s">
        <v>80</v>
      </c>
      <c r="C110" s="1"/>
      <c r="D110" s="2"/>
      <c r="E110" s="2"/>
      <c r="F110" s="3"/>
      <c r="G110" s="4">
        <f t="shared" si="25"/>
        <v>13</v>
      </c>
      <c r="H110" s="4">
        <v>0</v>
      </c>
      <c r="I110" s="4">
        <v>0</v>
      </c>
      <c r="J110" s="4">
        <v>0</v>
      </c>
      <c r="K110" s="4">
        <v>7</v>
      </c>
      <c r="L110" s="4">
        <v>6</v>
      </c>
      <c r="M110" s="2">
        <f t="shared" si="26"/>
        <v>13</v>
      </c>
      <c r="N110" s="5">
        <f t="shared" si="27"/>
        <v>3.4615384615384617</v>
      </c>
      <c r="O110" s="5">
        <f t="shared" si="28"/>
        <v>0.49851851526214125</v>
      </c>
      <c r="P110" s="2">
        <v>0</v>
      </c>
      <c r="Q110" s="2">
        <v>0</v>
      </c>
    </row>
    <row r="111" spans="1:17" ht="20.25" customHeight="1">
      <c r="A111" s="3" t="s">
        <v>74</v>
      </c>
      <c r="B111" s="9" t="s">
        <v>91</v>
      </c>
      <c r="C111" s="1"/>
      <c r="D111" s="2"/>
      <c r="E111" s="2"/>
      <c r="F111" s="3"/>
      <c r="G111" s="4">
        <f t="shared" si="25"/>
        <v>13</v>
      </c>
      <c r="H111" s="4">
        <v>0</v>
      </c>
      <c r="I111" s="4">
        <v>1</v>
      </c>
      <c r="J111" s="4">
        <v>6</v>
      </c>
      <c r="K111" s="4">
        <v>1</v>
      </c>
      <c r="L111" s="4">
        <v>5</v>
      </c>
      <c r="M111" s="2">
        <f t="shared" si="26"/>
        <v>13</v>
      </c>
      <c r="N111" s="5">
        <f t="shared" si="27"/>
        <v>2.769230769230769</v>
      </c>
      <c r="O111" s="5">
        <f t="shared" si="28"/>
        <v>1.0490908997681436</v>
      </c>
      <c r="P111" s="2">
        <v>0</v>
      </c>
      <c r="Q111" s="2">
        <v>0</v>
      </c>
    </row>
    <row r="112" spans="1:17" ht="20.25" customHeight="1">
      <c r="A112" s="3" t="s">
        <v>75</v>
      </c>
      <c r="B112" s="9" t="s">
        <v>81</v>
      </c>
      <c r="C112" s="1"/>
      <c r="D112" s="2"/>
      <c r="E112" s="2"/>
      <c r="F112" s="3"/>
      <c r="G112" s="4">
        <f t="shared" si="25"/>
        <v>7</v>
      </c>
      <c r="H112" s="4">
        <v>0</v>
      </c>
      <c r="I112" s="4">
        <v>0</v>
      </c>
      <c r="J112" s="4">
        <v>0</v>
      </c>
      <c r="K112" s="4">
        <v>7</v>
      </c>
      <c r="L112" s="4">
        <v>0</v>
      </c>
      <c r="M112" s="2">
        <f t="shared" si="26"/>
        <v>7</v>
      </c>
      <c r="N112" s="5">
        <f t="shared" si="27"/>
        <v>3</v>
      </c>
      <c r="O112" s="5">
        <f t="shared" si="28"/>
        <v>0</v>
      </c>
      <c r="P112" s="2">
        <v>0</v>
      </c>
      <c r="Q112" s="2">
        <v>0</v>
      </c>
    </row>
    <row r="113" spans="1:17" ht="20.25" customHeight="1">
      <c r="A113" s="3" t="s">
        <v>76</v>
      </c>
      <c r="B113" s="9" t="s">
        <v>82</v>
      </c>
      <c r="C113" s="1"/>
      <c r="D113" s="2"/>
      <c r="E113" s="2"/>
      <c r="F113" s="3"/>
      <c r="G113" s="4">
        <f t="shared" si="25"/>
        <v>19</v>
      </c>
      <c r="H113" s="4">
        <v>0</v>
      </c>
      <c r="I113" s="4">
        <v>0</v>
      </c>
      <c r="J113" s="4">
        <v>4</v>
      </c>
      <c r="K113" s="4">
        <v>7</v>
      </c>
      <c r="L113" s="4">
        <v>8</v>
      </c>
      <c r="M113" s="2">
        <f t="shared" si="26"/>
        <v>19</v>
      </c>
      <c r="N113" s="5">
        <f t="shared" si="27"/>
        <v>3.210526315789474</v>
      </c>
      <c r="O113" s="5">
        <f t="shared" si="28"/>
        <v>0.7663273567663695</v>
      </c>
      <c r="P113" s="2">
        <v>0</v>
      </c>
      <c r="Q113" s="2">
        <v>0</v>
      </c>
    </row>
    <row r="114" spans="1:17" ht="20.25" customHeight="1">
      <c r="A114" s="3" t="s">
        <v>162</v>
      </c>
      <c r="B114" s="3" t="s">
        <v>163</v>
      </c>
      <c r="C114" s="1"/>
      <c r="D114" s="2"/>
      <c r="E114" s="2"/>
      <c r="F114" s="3"/>
      <c r="G114" s="4">
        <f>SUM(H114:L114,P114:Q114)</f>
        <v>18</v>
      </c>
      <c r="H114" s="2">
        <v>0</v>
      </c>
      <c r="I114" s="2">
        <v>0</v>
      </c>
      <c r="J114" s="2">
        <v>0</v>
      </c>
      <c r="K114" s="2">
        <v>0</v>
      </c>
      <c r="L114" s="2">
        <v>18</v>
      </c>
      <c r="M114" s="2">
        <f aca="true" t="shared" si="29" ref="M114:M122">SUM(H114:L114)</f>
        <v>18</v>
      </c>
      <c r="N114" s="5">
        <f aca="true" t="shared" si="30" ref="N114:N122">(1*I114+2*J114+3*K114+4*L114)/M114</f>
        <v>4</v>
      </c>
      <c r="O114" s="5">
        <f aca="true" t="shared" si="31" ref="O114:O122">SQRT((H114*0^2+I114*1^2+J114*2^2+K114*3^2+L114*4^2)/M114-N114^2)</f>
        <v>0</v>
      </c>
      <c r="P114" s="2">
        <v>0</v>
      </c>
      <c r="Q114" s="2">
        <v>0</v>
      </c>
    </row>
    <row r="115" spans="1:17" ht="20.25" customHeight="1">
      <c r="A115" s="3" t="s">
        <v>94</v>
      </c>
      <c r="B115" s="3" t="s">
        <v>95</v>
      </c>
      <c r="C115" s="1"/>
      <c r="D115" s="2"/>
      <c r="E115" s="2"/>
      <c r="F115" s="3"/>
      <c r="G115" s="4">
        <f>SUM(H115:L115,P115:Q115)</f>
        <v>7</v>
      </c>
      <c r="H115" s="2">
        <v>0</v>
      </c>
      <c r="I115" s="2">
        <v>1</v>
      </c>
      <c r="J115" s="2">
        <v>3</v>
      </c>
      <c r="K115" s="2">
        <v>3</v>
      </c>
      <c r="L115" s="2">
        <v>0</v>
      </c>
      <c r="M115" s="2">
        <f t="shared" si="29"/>
        <v>7</v>
      </c>
      <c r="N115" s="5">
        <f t="shared" si="30"/>
        <v>2.2857142857142856</v>
      </c>
      <c r="O115" s="5">
        <f t="shared" si="31"/>
        <v>0.6998542122237655</v>
      </c>
      <c r="P115" s="2">
        <v>0</v>
      </c>
      <c r="Q115" s="2">
        <v>0</v>
      </c>
    </row>
    <row r="116" spans="1:17" ht="20.25" customHeight="1">
      <c r="A116" s="3" t="s">
        <v>164</v>
      </c>
      <c r="B116" s="3" t="s">
        <v>165</v>
      </c>
      <c r="C116" s="1"/>
      <c r="D116" s="2"/>
      <c r="E116" s="2"/>
      <c r="F116" s="3"/>
      <c r="G116" s="4">
        <f>SUM(H116:L116,P116:Q116)</f>
        <v>18</v>
      </c>
      <c r="H116" s="2">
        <v>0</v>
      </c>
      <c r="I116" s="2">
        <v>0</v>
      </c>
      <c r="J116" s="2">
        <v>0</v>
      </c>
      <c r="K116" s="2">
        <v>0</v>
      </c>
      <c r="L116" s="2">
        <v>18</v>
      </c>
      <c r="M116" s="2">
        <f t="shared" si="29"/>
        <v>18</v>
      </c>
      <c r="N116" s="5">
        <f t="shared" si="30"/>
        <v>4</v>
      </c>
      <c r="O116" s="5">
        <f t="shared" si="31"/>
        <v>0</v>
      </c>
      <c r="P116" s="2">
        <v>0</v>
      </c>
      <c r="Q116" s="2">
        <v>0</v>
      </c>
    </row>
    <row r="117" spans="1:17" ht="20.25" customHeight="1">
      <c r="A117" s="3" t="s">
        <v>166</v>
      </c>
      <c r="B117" s="9" t="s">
        <v>167</v>
      </c>
      <c r="C117" s="1"/>
      <c r="D117" s="2"/>
      <c r="E117" s="2"/>
      <c r="F117" s="3"/>
      <c r="G117" s="4">
        <f t="shared" si="25"/>
        <v>18</v>
      </c>
      <c r="H117" s="4">
        <v>0</v>
      </c>
      <c r="I117" s="4">
        <v>0</v>
      </c>
      <c r="J117" s="4">
        <v>0</v>
      </c>
      <c r="K117" s="4">
        <v>0</v>
      </c>
      <c r="L117" s="4">
        <v>18</v>
      </c>
      <c r="M117" s="2">
        <f t="shared" si="29"/>
        <v>18</v>
      </c>
      <c r="N117" s="5">
        <f t="shared" si="30"/>
        <v>4</v>
      </c>
      <c r="O117" s="5">
        <f t="shared" si="31"/>
        <v>0</v>
      </c>
      <c r="P117" s="2">
        <v>0</v>
      </c>
      <c r="Q117" s="2">
        <v>0</v>
      </c>
    </row>
    <row r="118" spans="1:17" ht="20.25" customHeight="1">
      <c r="A118" s="3" t="s">
        <v>96</v>
      </c>
      <c r="B118" s="9" t="s">
        <v>97</v>
      </c>
      <c r="C118" s="1"/>
      <c r="D118" s="2"/>
      <c r="E118" s="2"/>
      <c r="F118" s="3"/>
      <c r="G118" s="4">
        <f t="shared" si="25"/>
        <v>7</v>
      </c>
      <c r="H118" s="4">
        <v>0</v>
      </c>
      <c r="I118" s="4">
        <v>0</v>
      </c>
      <c r="J118" s="4">
        <v>0</v>
      </c>
      <c r="K118" s="4">
        <v>3</v>
      </c>
      <c r="L118" s="4">
        <v>0</v>
      </c>
      <c r="M118" s="2">
        <f t="shared" si="29"/>
        <v>3</v>
      </c>
      <c r="N118" s="5">
        <f t="shared" si="30"/>
        <v>3</v>
      </c>
      <c r="O118" s="5">
        <f t="shared" si="31"/>
        <v>0</v>
      </c>
      <c r="P118" s="2">
        <v>4</v>
      </c>
      <c r="Q118" s="2">
        <v>0</v>
      </c>
    </row>
    <row r="119" spans="1:17" ht="20.25" customHeight="1">
      <c r="A119" s="3" t="s">
        <v>168</v>
      </c>
      <c r="B119" s="9" t="s">
        <v>97</v>
      </c>
      <c r="C119" s="1"/>
      <c r="D119" s="2"/>
      <c r="E119" s="2"/>
      <c r="F119" s="3"/>
      <c r="G119" s="4">
        <f>SUM(H119:L119,P119:Q119)</f>
        <v>7</v>
      </c>
      <c r="H119" s="4">
        <v>0</v>
      </c>
      <c r="I119" s="4">
        <v>1</v>
      </c>
      <c r="J119" s="4">
        <v>5</v>
      </c>
      <c r="K119" s="4">
        <v>1</v>
      </c>
      <c r="L119" s="4">
        <v>0</v>
      </c>
      <c r="M119" s="2">
        <f t="shared" si="29"/>
        <v>7</v>
      </c>
      <c r="N119" s="5">
        <f t="shared" si="30"/>
        <v>2</v>
      </c>
      <c r="O119" s="5">
        <f t="shared" si="31"/>
        <v>0.5345224838248487</v>
      </c>
      <c r="P119" s="2">
        <v>0</v>
      </c>
      <c r="Q119" s="2">
        <v>0</v>
      </c>
    </row>
    <row r="120" spans="1:17" ht="20.25" customHeight="1">
      <c r="A120" s="3" t="s">
        <v>169</v>
      </c>
      <c r="B120" s="3" t="s">
        <v>170</v>
      </c>
      <c r="C120" s="1">
        <v>1</v>
      </c>
      <c r="D120" s="2">
        <v>3</v>
      </c>
      <c r="E120" s="2" t="s">
        <v>16</v>
      </c>
      <c r="F120" s="3" t="s">
        <v>14</v>
      </c>
      <c r="G120" s="4">
        <f>SUM(H120:L120,P120:Q120)</f>
        <v>288</v>
      </c>
      <c r="H120" s="2">
        <v>5</v>
      </c>
      <c r="I120" s="2">
        <v>11</v>
      </c>
      <c r="J120" s="2">
        <v>28</v>
      </c>
      <c r="K120" s="2">
        <v>128</v>
      </c>
      <c r="L120" s="2">
        <v>116</v>
      </c>
      <c r="M120" s="2">
        <f t="shared" si="29"/>
        <v>288</v>
      </c>
      <c r="N120" s="5">
        <f t="shared" si="30"/>
        <v>3.1770833333333335</v>
      </c>
      <c r="O120" s="5">
        <f t="shared" si="31"/>
        <v>0.8818555838873698</v>
      </c>
      <c r="P120" s="2">
        <v>0</v>
      </c>
      <c r="Q120" s="2">
        <v>0</v>
      </c>
    </row>
    <row r="121" spans="1:17" ht="20.25" customHeight="1">
      <c r="A121" s="3" t="s">
        <v>77</v>
      </c>
      <c r="B121" s="9" t="s">
        <v>83</v>
      </c>
      <c r="C121" s="1"/>
      <c r="D121" s="2"/>
      <c r="E121" s="2"/>
      <c r="F121" s="3"/>
      <c r="G121" s="4">
        <f t="shared" si="25"/>
        <v>289</v>
      </c>
      <c r="H121" s="4">
        <v>5</v>
      </c>
      <c r="I121" s="4">
        <v>53</v>
      </c>
      <c r="J121" s="4">
        <v>114</v>
      </c>
      <c r="K121" s="4">
        <v>89</v>
      </c>
      <c r="L121" s="4">
        <v>27</v>
      </c>
      <c r="M121" s="2">
        <f t="shared" si="29"/>
        <v>288</v>
      </c>
      <c r="N121" s="5">
        <f t="shared" si="30"/>
        <v>2.2777777777777777</v>
      </c>
      <c r="O121" s="5">
        <f t="shared" si="31"/>
        <v>0.9275448809479999</v>
      </c>
      <c r="P121" s="2">
        <v>1</v>
      </c>
      <c r="Q121" s="2">
        <v>0</v>
      </c>
    </row>
    <row r="122" spans="1:17" ht="20.25" customHeight="1">
      <c r="A122" s="3" t="s">
        <v>98</v>
      </c>
      <c r="B122" s="9" t="s">
        <v>109</v>
      </c>
      <c r="C122" s="1"/>
      <c r="D122" s="2"/>
      <c r="E122" s="2"/>
      <c r="F122" s="3"/>
      <c r="G122" s="4">
        <f t="shared" si="25"/>
        <v>114</v>
      </c>
      <c r="H122" s="4">
        <v>0</v>
      </c>
      <c r="I122" s="4">
        <v>24</v>
      </c>
      <c r="J122" s="4">
        <v>64</v>
      </c>
      <c r="K122" s="4">
        <v>22</v>
      </c>
      <c r="L122" s="4">
        <v>0</v>
      </c>
      <c r="M122" s="2">
        <f t="shared" si="29"/>
        <v>110</v>
      </c>
      <c r="N122" s="5">
        <f t="shared" si="30"/>
        <v>1.981818181818182</v>
      </c>
      <c r="O122" s="5">
        <f t="shared" si="31"/>
        <v>0.6464141394411337</v>
      </c>
      <c r="P122" s="2">
        <v>3</v>
      </c>
      <c r="Q122" s="2">
        <v>1</v>
      </c>
    </row>
    <row r="123" spans="1:17" ht="20.25" customHeight="1">
      <c r="A123" s="3" t="s">
        <v>78</v>
      </c>
      <c r="B123" s="9" t="s">
        <v>99</v>
      </c>
      <c r="C123" s="1"/>
      <c r="D123" s="2"/>
      <c r="E123" s="2"/>
      <c r="F123" s="3"/>
      <c r="G123" s="4">
        <f t="shared" si="25"/>
        <v>114</v>
      </c>
      <c r="H123" s="4">
        <v>0</v>
      </c>
      <c r="I123" s="4">
        <v>15</v>
      </c>
      <c r="J123" s="4">
        <v>59</v>
      </c>
      <c r="K123" s="4">
        <v>21</v>
      </c>
      <c r="L123" s="4">
        <v>17</v>
      </c>
      <c r="M123" s="2">
        <f t="shared" si="26"/>
        <v>112</v>
      </c>
      <c r="N123" s="5">
        <f t="shared" si="27"/>
        <v>2.357142857142857</v>
      </c>
      <c r="O123" s="5">
        <f t="shared" si="28"/>
        <v>0.8949974347244043</v>
      </c>
      <c r="P123" s="2">
        <v>1</v>
      </c>
      <c r="Q123" s="2">
        <v>1</v>
      </c>
    </row>
    <row r="124" spans="1:17" ht="20.25" customHeight="1">
      <c r="A124" s="3"/>
      <c r="B124" s="9"/>
      <c r="C124" s="1"/>
      <c r="D124" s="2"/>
      <c r="E124" s="2"/>
      <c r="F124" s="3"/>
      <c r="G124" s="4"/>
      <c r="H124" s="4"/>
      <c r="I124" s="4"/>
      <c r="J124" s="4"/>
      <c r="K124" s="4"/>
      <c r="L124" s="4"/>
      <c r="M124" s="2"/>
      <c r="N124" s="5"/>
      <c r="O124" s="5"/>
      <c r="P124" s="2"/>
      <c r="Q124" s="2"/>
    </row>
    <row r="125" spans="1:17" ht="20.25" customHeight="1">
      <c r="A125" s="3"/>
      <c r="B125" s="2" t="s">
        <v>22</v>
      </c>
      <c r="C125" s="1"/>
      <c r="D125" s="2"/>
      <c r="E125" s="2"/>
      <c r="F125" s="3"/>
      <c r="G125" s="4">
        <f aca="true" t="shared" si="32" ref="G125:M125">SUM(G97:G124)</f>
        <v>3515</v>
      </c>
      <c r="H125" s="4">
        <f t="shared" si="32"/>
        <v>55</v>
      </c>
      <c r="I125" s="4">
        <f t="shared" si="32"/>
        <v>319</v>
      </c>
      <c r="J125" s="4">
        <f t="shared" si="32"/>
        <v>771</v>
      </c>
      <c r="K125" s="4">
        <f t="shared" si="32"/>
        <v>1187</v>
      </c>
      <c r="L125" s="4">
        <f t="shared" si="32"/>
        <v>1171</v>
      </c>
      <c r="M125" s="4">
        <f t="shared" si="32"/>
        <v>3503</v>
      </c>
      <c r="N125" s="10">
        <f>(1*I125+2*J125+3*K125+4*L125)/M125</f>
        <v>2.8849557522123894</v>
      </c>
      <c r="O125" s="10">
        <f>SQRT((H125*0^2+I125*1^2+J125*2^2+K125*3^2+L125*4^2)/M125-N125^2)</f>
        <v>1.0230901409570101</v>
      </c>
      <c r="P125" s="4">
        <f>SUM(P97:P124)</f>
        <v>10</v>
      </c>
      <c r="Q125" s="4">
        <f>SUM(Q97:Q124)</f>
        <v>2</v>
      </c>
    </row>
    <row r="126" spans="1:17" ht="20.25" customHeight="1">
      <c r="A126" s="3"/>
      <c r="B126" s="2" t="s">
        <v>23</v>
      </c>
      <c r="C126" s="3"/>
      <c r="D126" s="3"/>
      <c r="E126" s="3"/>
      <c r="F126" s="3"/>
      <c r="G126" s="5">
        <f>G125*100/$G$125</f>
        <v>100</v>
      </c>
      <c r="H126" s="5">
        <f aca="true" t="shared" si="33" ref="H126:M126">H125*100/$G$125</f>
        <v>1.5647226173541964</v>
      </c>
      <c r="I126" s="5">
        <f t="shared" si="33"/>
        <v>9.07539118065434</v>
      </c>
      <c r="J126" s="5">
        <f t="shared" si="33"/>
        <v>21.93456614509246</v>
      </c>
      <c r="K126" s="5">
        <f t="shared" si="33"/>
        <v>33.76955903271693</v>
      </c>
      <c r="L126" s="5">
        <f t="shared" si="33"/>
        <v>33.314366998577526</v>
      </c>
      <c r="M126" s="5">
        <f t="shared" si="33"/>
        <v>99.65860597439544</v>
      </c>
      <c r="N126" s="3"/>
      <c r="O126" s="3"/>
      <c r="P126" s="5">
        <f>P125*100/$G$125</f>
        <v>0.2844950213371266</v>
      </c>
      <c r="Q126" s="5">
        <f>Q125*100/$G$125</f>
        <v>0.05689900426742532</v>
      </c>
    </row>
    <row r="130" spans="1:17" ht="29.25">
      <c r="A130" s="14" t="s">
        <v>113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27.75">
      <c r="A131" s="15" t="s">
        <v>114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29.25" customHeight="1">
      <c r="A132" s="16"/>
      <c r="B132" s="16" t="s">
        <v>3</v>
      </c>
      <c r="C132" s="1" t="s">
        <v>2</v>
      </c>
      <c r="D132" s="2" t="s">
        <v>3</v>
      </c>
      <c r="E132" s="2" t="s">
        <v>4</v>
      </c>
      <c r="F132" s="3" t="s">
        <v>5</v>
      </c>
      <c r="G132" s="17" t="s">
        <v>6</v>
      </c>
      <c r="H132" s="18" t="s">
        <v>7</v>
      </c>
      <c r="I132" s="18"/>
      <c r="J132" s="18"/>
      <c r="K132" s="18"/>
      <c r="L132" s="18"/>
      <c r="M132" s="19" t="s">
        <v>8</v>
      </c>
      <c r="N132" s="20" t="s">
        <v>9</v>
      </c>
      <c r="O132" s="20" t="s">
        <v>10</v>
      </c>
      <c r="P132" s="19" t="s">
        <v>11</v>
      </c>
      <c r="Q132" s="19"/>
    </row>
    <row r="133" spans="1:17" ht="21.75">
      <c r="A133" s="16"/>
      <c r="B133" s="16"/>
      <c r="C133" s="1"/>
      <c r="D133" s="2"/>
      <c r="E133" s="2"/>
      <c r="F133" s="3"/>
      <c r="G133" s="17"/>
      <c r="H133" s="2">
        <v>0</v>
      </c>
      <c r="I133" s="2">
        <v>1</v>
      </c>
      <c r="J133" s="2">
        <v>2</v>
      </c>
      <c r="K133" s="2">
        <v>3</v>
      </c>
      <c r="L133" s="2">
        <v>4</v>
      </c>
      <c r="M133" s="19"/>
      <c r="N133" s="20"/>
      <c r="O133" s="20"/>
      <c r="P133" s="2" t="s">
        <v>12</v>
      </c>
      <c r="Q133" s="2" t="s">
        <v>13</v>
      </c>
    </row>
    <row r="134" spans="1:17" ht="21.75">
      <c r="A134" s="3"/>
      <c r="B134" s="2" t="s">
        <v>110</v>
      </c>
      <c r="C134" s="1"/>
      <c r="D134" s="2"/>
      <c r="E134" s="2"/>
      <c r="F134" s="3"/>
      <c r="G134" s="4">
        <f>SUM(H134:L134,P134:Q134)</f>
        <v>6387</v>
      </c>
      <c r="H134" s="4">
        <v>370</v>
      </c>
      <c r="I134" s="4">
        <v>1267</v>
      </c>
      <c r="J134" s="4">
        <v>1523</v>
      </c>
      <c r="K134" s="4">
        <v>1515</v>
      </c>
      <c r="L134" s="4">
        <v>1621</v>
      </c>
      <c r="M134" s="4">
        <f>SUM(H134:L134)</f>
        <v>6296</v>
      </c>
      <c r="N134" s="5">
        <f>(1*I134+2*J134+3*K134+4*L134)/M134</f>
        <v>2.4367852604828464</v>
      </c>
      <c r="O134" s="5">
        <f>SQRT((H134*0^2+I134*1^2+J134*2^2+K134*3^2+L134*4^2)/M134-N134^2)</f>
        <v>1.2312662600705349</v>
      </c>
      <c r="P134" s="4">
        <v>74</v>
      </c>
      <c r="Q134" s="4">
        <v>17</v>
      </c>
    </row>
    <row r="135" spans="1:17" ht="21.75">
      <c r="A135" s="3"/>
      <c r="B135" s="2" t="s">
        <v>171</v>
      </c>
      <c r="C135" s="1"/>
      <c r="D135" s="2"/>
      <c r="E135" s="2"/>
      <c r="F135" s="3"/>
      <c r="G135" s="4">
        <f>SUM(H135:L135,P135:Q135)</f>
        <v>4204</v>
      </c>
      <c r="H135" s="4">
        <v>671</v>
      </c>
      <c r="I135" s="4">
        <v>981</v>
      </c>
      <c r="J135" s="4">
        <v>965</v>
      </c>
      <c r="K135" s="4">
        <v>819</v>
      </c>
      <c r="L135" s="4">
        <v>575</v>
      </c>
      <c r="M135" s="4">
        <f>SUM(H135:L135)</f>
        <v>4011</v>
      </c>
      <c r="N135" s="5">
        <f>(1*I135+2*J135+3*K135+4*L135)/M135</f>
        <v>1.911742707554226</v>
      </c>
      <c r="O135" s="5">
        <f>SQRT((H135*0^2+I135*1^2+J135*2^2+K135*3^2+L135*4^2)/M135-N135^2)</f>
        <v>1.2975204973931518</v>
      </c>
      <c r="P135" s="2">
        <v>66</v>
      </c>
      <c r="Q135" s="2">
        <v>127</v>
      </c>
    </row>
    <row r="136" spans="1:17" ht="21.75">
      <c r="A136" s="3"/>
      <c r="B136" s="2" t="s">
        <v>111</v>
      </c>
      <c r="C136" s="1"/>
      <c r="D136" s="2"/>
      <c r="E136" s="2"/>
      <c r="F136" s="3"/>
      <c r="G136" s="4">
        <f>SUM(H136:L136,P136:Q136)</f>
        <v>3454</v>
      </c>
      <c r="H136" s="4">
        <v>163</v>
      </c>
      <c r="I136" s="4">
        <v>745</v>
      </c>
      <c r="J136" s="4">
        <v>1194</v>
      </c>
      <c r="K136" s="4">
        <v>788</v>
      </c>
      <c r="L136" s="4">
        <v>543</v>
      </c>
      <c r="M136" s="4">
        <f>SUM(H136:L136)</f>
        <v>3433</v>
      </c>
      <c r="N136" s="5">
        <f>(1*I136+2*J136+3*K136+4*L136)/M136</f>
        <v>2.2339062044858724</v>
      </c>
      <c r="O136" s="5">
        <f>SQRT((H136*0^2+I136*1^2+J136*2^2+K136*3^2+L136*4^2)/M136-N136^2)</f>
        <v>1.1020164392561784</v>
      </c>
      <c r="P136" s="2">
        <v>20</v>
      </c>
      <c r="Q136" s="2">
        <v>1</v>
      </c>
    </row>
    <row r="137" spans="1:17" ht="21.75">
      <c r="A137" s="3"/>
      <c r="B137" s="2" t="s">
        <v>112</v>
      </c>
      <c r="C137" s="1"/>
      <c r="D137" s="2"/>
      <c r="E137" s="2"/>
      <c r="F137" s="3"/>
      <c r="G137" s="4">
        <f>SUM(H137:L137,P137:Q137)</f>
        <v>3515</v>
      </c>
      <c r="H137" s="4">
        <v>55</v>
      </c>
      <c r="I137" s="4">
        <v>319</v>
      </c>
      <c r="J137" s="4">
        <v>771</v>
      </c>
      <c r="K137" s="12">
        <v>1187</v>
      </c>
      <c r="L137" s="12">
        <v>1171</v>
      </c>
      <c r="M137" s="4">
        <f>SUM(H137:L137)</f>
        <v>3503</v>
      </c>
      <c r="N137" s="5">
        <f>(1*I137+2*J137+3*K137+4*L137)/M137</f>
        <v>2.8849557522123894</v>
      </c>
      <c r="O137" s="5">
        <f>SQRT((H137*0^2+I137*1^2+J137*2^2+K137*3^2+L137*4^2)/M137-N137^2)</f>
        <v>1.0230901409570101</v>
      </c>
      <c r="P137" s="2">
        <v>10</v>
      </c>
      <c r="Q137" s="2">
        <v>2</v>
      </c>
    </row>
    <row r="138" spans="1:17" ht="21.75">
      <c r="A138" s="3"/>
      <c r="B138" s="13" t="s">
        <v>22</v>
      </c>
      <c r="C138" s="1"/>
      <c r="D138" s="2"/>
      <c r="E138" s="2"/>
      <c r="F138" s="3"/>
      <c r="G138" s="4">
        <f aca="true" t="shared" si="34" ref="G138:L138">SUM(G134:G137)</f>
        <v>17560</v>
      </c>
      <c r="H138" s="4">
        <f t="shared" si="34"/>
        <v>1259</v>
      </c>
      <c r="I138" s="4">
        <f t="shared" si="34"/>
        <v>3312</v>
      </c>
      <c r="J138" s="4">
        <f t="shared" si="34"/>
        <v>4453</v>
      </c>
      <c r="K138" s="4">
        <f t="shared" si="34"/>
        <v>4309</v>
      </c>
      <c r="L138" s="4">
        <f t="shared" si="34"/>
        <v>3910</v>
      </c>
      <c r="M138" s="4">
        <f>SUM(H138:L138)</f>
        <v>17243</v>
      </c>
      <c r="N138" s="11">
        <f>(1*I138+2*J138+3*K138+4*L138)/M138</f>
        <v>2.3653076610798585</v>
      </c>
      <c r="O138" s="11">
        <f>SQRT((H138*0^2+I138*1^2+J138*2^2+K138*3^2+L138*4^2)/M138-N138^2)</f>
        <v>1.2278526181968556</v>
      </c>
      <c r="P138" s="4">
        <f>SUM(P134:P137)</f>
        <v>170</v>
      </c>
      <c r="Q138" s="4">
        <f>SUM(Q134:Q137)</f>
        <v>147</v>
      </c>
    </row>
    <row r="139" spans="1:17" ht="21.75">
      <c r="A139" s="3"/>
      <c r="B139" s="13" t="s">
        <v>23</v>
      </c>
      <c r="C139" s="1"/>
      <c r="D139" s="2"/>
      <c r="E139" s="2"/>
      <c r="F139" s="3"/>
      <c r="G139" s="5">
        <f aca="true" t="shared" si="35" ref="G139:M139">G138*100/$G$138</f>
        <v>100</v>
      </c>
      <c r="H139" s="5">
        <f t="shared" si="35"/>
        <v>7.169703872437358</v>
      </c>
      <c r="I139" s="5">
        <f t="shared" si="35"/>
        <v>18.861047835990888</v>
      </c>
      <c r="J139" s="5">
        <f t="shared" si="35"/>
        <v>25.35876993166287</v>
      </c>
      <c r="K139" s="5">
        <f t="shared" si="35"/>
        <v>24.53872437357631</v>
      </c>
      <c r="L139" s="5">
        <f t="shared" si="35"/>
        <v>22.266514806378133</v>
      </c>
      <c r="M139" s="5">
        <f t="shared" si="35"/>
        <v>99.6154387872928</v>
      </c>
      <c r="N139" s="2"/>
      <c r="O139" s="2"/>
      <c r="P139" s="5">
        <f>P138*100/$G$138</f>
        <v>0.9681093394077449</v>
      </c>
      <c r="Q139" s="5">
        <f>Q138*100/$G$138</f>
        <v>0.837129840546697</v>
      </c>
    </row>
  </sheetData>
  <mergeCells count="50">
    <mergeCell ref="A60:Q60"/>
    <mergeCell ref="A33:Q33"/>
    <mergeCell ref="A34:Q34"/>
    <mergeCell ref="A35:A36"/>
    <mergeCell ref="B35:B36"/>
    <mergeCell ref="G35:G36"/>
    <mergeCell ref="H35:L35"/>
    <mergeCell ref="M35:M36"/>
    <mergeCell ref="N35:N36"/>
    <mergeCell ref="O35:O36"/>
    <mergeCell ref="P35:Q35"/>
    <mergeCell ref="A1:Q1"/>
    <mergeCell ref="A2:Q2"/>
    <mergeCell ref="A3:A4"/>
    <mergeCell ref="B3:B4"/>
    <mergeCell ref="G3:G4"/>
    <mergeCell ref="H3:L3"/>
    <mergeCell ref="M3:M4"/>
    <mergeCell ref="N3:N4"/>
    <mergeCell ref="O3:O4"/>
    <mergeCell ref="P3:Q3"/>
    <mergeCell ref="A61:Q61"/>
    <mergeCell ref="A62:A63"/>
    <mergeCell ref="B62:B63"/>
    <mergeCell ref="G62:G63"/>
    <mergeCell ref="H62:L62"/>
    <mergeCell ref="M62:M63"/>
    <mergeCell ref="N62:N63"/>
    <mergeCell ref="O62:O63"/>
    <mergeCell ref="P62:Q62"/>
    <mergeCell ref="A93:Q93"/>
    <mergeCell ref="A94:Q94"/>
    <mergeCell ref="A95:A96"/>
    <mergeCell ref="B95:B96"/>
    <mergeCell ref="G95:G96"/>
    <mergeCell ref="H95:L95"/>
    <mergeCell ref="M95:M96"/>
    <mergeCell ref="N95:N96"/>
    <mergeCell ref="O95:O96"/>
    <mergeCell ref="P95:Q95"/>
    <mergeCell ref="A130:Q130"/>
    <mergeCell ref="A131:Q131"/>
    <mergeCell ref="A132:A133"/>
    <mergeCell ref="B132:B133"/>
    <mergeCell ref="G132:G133"/>
    <mergeCell ref="H132:L132"/>
    <mergeCell ref="M132:M133"/>
    <mergeCell ref="N132:N133"/>
    <mergeCell ref="O132:O133"/>
    <mergeCell ref="P132:Q132"/>
  </mergeCells>
  <printOptions horizontalCentered="1"/>
  <pageMargins left="1.141732283464567" right="0.35433070866141736" top="1.1811023622047245" bottom="0.3937007874015748" header="0.11811023622047245" footer="0.11811023622047245"/>
  <pageSetup horizontalDpi="600" verticalDpi="600" orientation="portrait" paperSize="9" scale="91" r:id="rId2"/>
  <headerFooter alignWithMargins="0">
    <oddHeader>&amp;R&amp;P</oddHeader>
  </headerFooter>
  <rowBreaks count="4" manualBreakCount="4">
    <brk id="32" max="255" man="1"/>
    <brk id="59" max="255" man="1"/>
    <brk id="92" max="27" man="1"/>
    <brk id="1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:Q1"/>
    </sheetView>
  </sheetViews>
  <sheetFormatPr defaultColWidth="9.140625" defaultRowHeight="21.75"/>
  <cols>
    <col min="1" max="1" width="8.28125" style="0" customWidth="1"/>
    <col min="2" max="2" width="21.421875" style="0" customWidth="1"/>
    <col min="3" max="3" width="4.140625" style="6" hidden="1" customWidth="1"/>
    <col min="4" max="4" width="3.140625" style="7" customWidth="1"/>
    <col min="5" max="5" width="6.00390625" style="7" hidden="1" customWidth="1"/>
    <col min="6" max="6" width="10.140625" style="0" hidden="1" customWidth="1"/>
    <col min="7" max="7" width="8.421875" style="8" customWidth="1"/>
    <col min="8" max="12" width="5.28125" style="7" customWidth="1"/>
    <col min="13" max="13" width="8.28125" style="7" customWidth="1"/>
    <col min="14" max="14" width="5.140625" style="7" customWidth="1"/>
    <col min="15" max="15" width="7.57421875" style="7" customWidth="1"/>
    <col min="16" max="17" width="4.57421875" style="7" customWidth="1"/>
  </cols>
  <sheetData>
    <row r="1" spans="1:17" ht="29.25">
      <c r="A1" s="14" t="s">
        <v>217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.75">
      <c r="A2" s="15" t="s">
        <v>114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9.25" customHeight="1">
      <c r="A3" s="16" t="s">
        <v>0</v>
      </c>
      <c r="B3" s="16" t="s">
        <v>1</v>
      </c>
      <c r="C3" s="1" t="s">
        <v>2</v>
      </c>
      <c r="D3" s="21" t="s">
        <v>3</v>
      </c>
      <c r="E3" s="2" t="s">
        <v>4</v>
      </c>
      <c r="F3" s="3" t="s">
        <v>5</v>
      </c>
      <c r="G3" s="17" t="s">
        <v>6</v>
      </c>
      <c r="H3" s="18" t="s">
        <v>7</v>
      </c>
      <c r="I3" s="18"/>
      <c r="J3" s="18"/>
      <c r="K3" s="18"/>
      <c r="L3" s="18"/>
      <c r="M3" s="19" t="s">
        <v>8</v>
      </c>
      <c r="N3" s="20" t="s">
        <v>9</v>
      </c>
      <c r="O3" s="20" t="s">
        <v>10</v>
      </c>
      <c r="P3" s="19" t="s">
        <v>11</v>
      </c>
      <c r="Q3" s="19"/>
    </row>
    <row r="4" spans="1:17" ht="21.75">
      <c r="A4" s="16"/>
      <c r="B4" s="16"/>
      <c r="C4" s="1"/>
      <c r="D4" s="22"/>
      <c r="E4" s="2"/>
      <c r="F4" s="3"/>
      <c r="G4" s="17"/>
      <c r="H4" s="2">
        <v>0</v>
      </c>
      <c r="I4" s="2">
        <v>1</v>
      </c>
      <c r="J4" s="2">
        <v>2</v>
      </c>
      <c r="K4" s="2">
        <v>3</v>
      </c>
      <c r="L4" s="2">
        <v>4</v>
      </c>
      <c r="M4" s="19"/>
      <c r="N4" s="20"/>
      <c r="O4" s="20"/>
      <c r="P4" s="2" t="s">
        <v>12</v>
      </c>
      <c r="Q4" s="2" t="s">
        <v>13</v>
      </c>
    </row>
    <row r="5" spans="1:17" ht="21.75">
      <c r="A5" s="3" t="s">
        <v>104</v>
      </c>
      <c r="B5" s="9" t="s">
        <v>105</v>
      </c>
      <c r="C5" s="1"/>
      <c r="D5" s="2">
        <v>3</v>
      </c>
      <c r="E5" s="2"/>
      <c r="F5" s="3" t="s">
        <v>211</v>
      </c>
      <c r="G5" s="4">
        <f aca="true" t="shared" si="0" ref="G5:G10">SUM(H5:L5,P5:Q5)</f>
        <v>482</v>
      </c>
      <c r="H5" s="4">
        <v>18</v>
      </c>
      <c r="I5" s="4">
        <v>31</v>
      </c>
      <c r="J5" s="4">
        <v>59</v>
      </c>
      <c r="K5" s="4">
        <v>100</v>
      </c>
      <c r="L5" s="4">
        <v>257</v>
      </c>
      <c r="M5" s="2">
        <f aca="true" t="shared" si="1" ref="M5:M10">SUM(H5:L5)</f>
        <v>465</v>
      </c>
      <c r="N5" s="5">
        <f aca="true" t="shared" si="2" ref="N5:N10">(1*I5+2*J5+3*K5+4*L5)/M5</f>
        <v>3.1763440860215053</v>
      </c>
      <c r="O5" s="5">
        <f aca="true" t="shared" si="3" ref="O5:O10">SQRT((H5*0^2+I5*1^2+J5*2^2+K5*3^2+L5*4^2)/M5-N5^2)</f>
        <v>1.124066910481409</v>
      </c>
      <c r="P5" s="4">
        <v>4</v>
      </c>
      <c r="Q5" s="4">
        <v>13</v>
      </c>
    </row>
    <row r="6" spans="1:17" ht="21.75">
      <c r="A6" s="3" t="s">
        <v>131</v>
      </c>
      <c r="B6" s="3" t="s">
        <v>188</v>
      </c>
      <c r="C6" s="1"/>
      <c r="D6" s="2">
        <v>4</v>
      </c>
      <c r="E6" s="2"/>
      <c r="F6" s="3" t="s">
        <v>211</v>
      </c>
      <c r="G6" s="4">
        <f t="shared" si="0"/>
        <v>292</v>
      </c>
      <c r="H6" s="2">
        <v>0</v>
      </c>
      <c r="I6" s="2">
        <v>0</v>
      </c>
      <c r="J6" s="2">
        <v>1</v>
      </c>
      <c r="K6" s="2">
        <v>66</v>
      </c>
      <c r="L6" s="2">
        <v>224</v>
      </c>
      <c r="M6" s="2">
        <f t="shared" si="1"/>
        <v>291</v>
      </c>
      <c r="N6" s="5">
        <f t="shared" si="2"/>
        <v>3.7663230240549828</v>
      </c>
      <c r="O6" s="5">
        <f t="shared" si="3"/>
        <v>0.4312132872394894</v>
      </c>
      <c r="P6" s="2">
        <v>1</v>
      </c>
      <c r="Q6" s="2">
        <v>0</v>
      </c>
    </row>
    <row r="7" spans="1:17" ht="21.75">
      <c r="A7" s="3" t="s">
        <v>132</v>
      </c>
      <c r="B7" s="9" t="s">
        <v>189</v>
      </c>
      <c r="C7" s="1"/>
      <c r="D7" s="2">
        <v>4</v>
      </c>
      <c r="E7" s="2"/>
      <c r="F7" s="3" t="s">
        <v>211</v>
      </c>
      <c r="G7" s="4">
        <f t="shared" si="0"/>
        <v>38</v>
      </c>
      <c r="H7" s="4">
        <v>0</v>
      </c>
      <c r="I7" s="4">
        <v>0</v>
      </c>
      <c r="J7" s="4">
        <v>0</v>
      </c>
      <c r="K7" s="4">
        <v>7</v>
      </c>
      <c r="L7" s="4">
        <v>31</v>
      </c>
      <c r="M7" s="2">
        <f t="shared" si="1"/>
        <v>38</v>
      </c>
      <c r="N7" s="5">
        <f t="shared" si="2"/>
        <v>3.8157894736842106</v>
      </c>
      <c r="O7" s="5">
        <f t="shared" si="3"/>
        <v>0.3876557858593747</v>
      </c>
      <c r="P7" s="2">
        <v>0</v>
      </c>
      <c r="Q7" s="2">
        <v>0</v>
      </c>
    </row>
    <row r="8" spans="1:17" ht="21.75">
      <c r="A8" s="3" t="s">
        <v>154</v>
      </c>
      <c r="B8" s="9" t="s">
        <v>207</v>
      </c>
      <c r="C8" s="1"/>
      <c r="D8" s="2">
        <v>5</v>
      </c>
      <c r="E8" s="2"/>
      <c r="F8" s="3" t="s">
        <v>211</v>
      </c>
      <c r="G8" s="4">
        <f t="shared" si="0"/>
        <v>259</v>
      </c>
      <c r="H8" s="4">
        <v>12</v>
      </c>
      <c r="I8" s="4">
        <v>86</v>
      </c>
      <c r="J8" s="4">
        <v>77</v>
      </c>
      <c r="K8" s="4">
        <v>56</v>
      </c>
      <c r="L8" s="4">
        <v>23</v>
      </c>
      <c r="M8" s="2">
        <f t="shared" si="1"/>
        <v>254</v>
      </c>
      <c r="N8" s="5">
        <f t="shared" si="2"/>
        <v>1.968503937007874</v>
      </c>
      <c r="O8" s="5">
        <f t="shared" si="3"/>
        <v>1.053206636177553</v>
      </c>
      <c r="P8" s="2">
        <v>4</v>
      </c>
      <c r="Q8" s="2">
        <v>1</v>
      </c>
    </row>
    <row r="9" spans="1:17" ht="21.75">
      <c r="A9" s="3" t="s">
        <v>155</v>
      </c>
      <c r="B9" s="9" t="s">
        <v>170</v>
      </c>
      <c r="C9" s="1"/>
      <c r="D9" s="2">
        <v>5</v>
      </c>
      <c r="E9" s="2"/>
      <c r="F9" s="3" t="s">
        <v>211</v>
      </c>
      <c r="G9" s="4">
        <f t="shared" si="0"/>
        <v>36</v>
      </c>
      <c r="H9" s="4">
        <v>0</v>
      </c>
      <c r="I9" s="4">
        <v>3</v>
      </c>
      <c r="J9" s="4">
        <v>2</v>
      </c>
      <c r="K9" s="4">
        <v>1</v>
      </c>
      <c r="L9" s="4">
        <v>30</v>
      </c>
      <c r="M9" s="2">
        <f t="shared" si="1"/>
        <v>36</v>
      </c>
      <c r="N9" s="5">
        <f t="shared" si="2"/>
        <v>3.611111111111111</v>
      </c>
      <c r="O9" s="5">
        <f t="shared" si="3"/>
        <v>0.9212846639876113</v>
      </c>
      <c r="P9" s="2">
        <v>0</v>
      </c>
      <c r="Q9" s="2">
        <v>0</v>
      </c>
    </row>
    <row r="10" spans="1:17" ht="21.75">
      <c r="A10" s="3" t="s">
        <v>169</v>
      </c>
      <c r="B10" s="3" t="s">
        <v>170</v>
      </c>
      <c r="C10" s="1">
        <v>1</v>
      </c>
      <c r="D10" s="2">
        <v>6</v>
      </c>
      <c r="E10" s="2" t="s">
        <v>16</v>
      </c>
      <c r="F10" s="3" t="s">
        <v>211</v>
      </c>
      <c r="G10" s="4">
        <f t="shared" si="0"/>
        <v>288</v>
      </c>
      <c r="H10" s="2">
        <v>5</v>
      </c>
      <c r="I10" s="2">
        <v>11</v>
      </c>
      <c r="J10" s="2">
        <v>28</v>
      </c>
      <c r="K10" s="2">
        <v>128</v>
      </c>
      <c r="L10" s="2">
        <v>116</v>
      </c>
      <c r="M10" s="2">
        <f t="shared" si="1"/>
        <v>288</v>
      </c>
      <c r="N10" s="5">
        <f t="shared" si="2"/>
        <v>3.1770833333333335</v>
      </c>
      <c r="O10" s="5">
        <f t="shared" si="3"/>
        <v>0.8818555838873698</v>
      </c>
      <c r="P10" s="2">
        <v>0</v>
      </c>
      <c r="Q10" s="2">
        <v>0</v>
      </c>
    </row>
    <row r="11" spans="1:17" ht="21.75">
      <c r="A11" s="3"/>
      <c r="B11" s="13" t="s">
        <v>22</v>
      </c>
      <c r="C11" s="1"/>
      <c r="D11" s="2"/>
      <c r="E11" s="2"/>
      <c r="F11" s="3"/>
      <c r="G11" s="4">
        <f aca="true" t="shared" si="4" ref="G11:M11">SUM(G5:G10)</f>
        <v>1395</v>
      </c>
      <c r="H11" s="4">
        <f t="shared" si="4"/>
        <v>35</v>
      </c>
      <c r="I11" s="4">
        <f t="shared" si="4"/>
        <v>131</v>
      </c>
      <c r="J11" s="4">
        <f t="shared" si="4"/>
        <v>167</v>
      </c>
      <c r="K11" s="4">
        <f t="shared" si="4"/>
        <v>358</v>
      </c>
      <c r="L11" s="4">
        <f t="shared" si="4"/>
        <v>681</v>
      </c>
      <c r="M11" s="4">
        <f t="shared" si="4"/>
        <v>1372</v>
      </c>
      <c r="N11" s="11">
        <f>(1*I11+2*J11+3*K11+4*L11)/M11</f>
        <v>3.107142857142857</v>
      </c>
      <c r="O11" s="11">
        <f>SQRT((H11*0^2+I11*1^2+J11*2^2+K11*3^2+L11*4^2)/M11-N11^2)</f>
        <v>1.1036812243116032</v>
      </c>
      <c r="P11" s="4">
        <f>SUM(P5:P10)</f>
        <v>9</v>
      </c>
      <c r="Q11" s="4">
        <f>SUM(Q5:Q10)</f>
        <v>14</v>
      </c>
    </row>
    <row r="12" spans="1:17" ht="21.75">
      <c r="A12" s="3"/>
      <c r="B12" s="13" t="s">
        <v>23</v>
      </c>
      <c r="C12" s="3"/>
      <c r="D12" s="3"/>
      <c r="E12" s="3"/>
      <c r="F12" s="3"/>
      <c r="G12" s="5">
        <f>G11*100/$G$11</f>
        <v>100</v>
      </c>
      <c r="H12" s="5">
        <f aca="true" t="shared" si="5" ref="H12:M12">H11*100/$G$11</f>
        <v>2.5089605734767026</v>
      </c>
      <c r="I12" s="5">
        <f t="shared" si="5"/>
        <v>9.390681003584229</v>
      </c>
      <c r="J12" s="5">
        <f t="shared" si="5"/>
        <v>11.971326164874553</v>
      </c>
      <c r="K12" s="5">
        <f t="shared" si="5"/>
        <v>25.663082437275985</v>
      </c>
      <c r="L12" s="5">
        <f t="shared" si="5"/>
        <v>48.81720430107527</v>
      </c>
      <c r="M12" s="5">
        <f t="shared" si="5"/>
        <v>98.35125448028674</v>
      </c>
      <c r="N12" s="3"/>
      <c r="O12" s="3"/>
      <c r="P12" s="5">
        <f>P11*100/$G$11</f>
        <v>0.6451612903225806</v>
      </c>
      <c r="Q12" s="5">
        <f>Q11*100/$G$11</f>
        <v>1.003584229390681</v>
      </c>
    </row>
  </sheetData>
  <mergeCells count="11">
    <mergeCell ref="O3:O4"/>
    <mergeCell ref="P3:Q3"/>
    <mergeCell ref="A1:Q1"/>
    <mergeCell ref="A2:Q2"/>
    <mergeCell ref="A3:A4"/>
    <mergeCell ref="B3:B4"/>
    <mergeCell ref="D3:D4"/>
    <mergeCell ref="G3:G4"/>
    <mergeCell ref="H3:L3"/>
    <mergeCell ref="M3:M4"/>
    <mergeCell ref="N3:N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"/>
  <sheetViews>
    <sheetView view="pageBreakPreview" zoomScaleSheetLayoutView="100" workbookViewId="0" topLeftCell="P11">
      <selection activeCell="A1" sqref="A1:Q1"/>
    </sheetView>
  </sheetViews>
  <sheetFormatPr defaultColWidth="9.140625" defaultRowHeight="21.75"/>
  <cols>
    <col min="1" max="1" width="8.28125" style="0" customWidth="1"/>
    <col min="2" max="2" width="21.421875" style="0" customWidth="1"/>
    <col min="3" max="3" width="4.140625" style="6" hidden="1" customWidth="1"/>
    <col min="4" max="4" width="3.140625" style="7" customWidth="1"/>
    <col min="5" max="5" width="6.00390625" style="7" hidden="1" customWidth="1"/>
    <col min="6" max="6" width="10.140625" style="0" hidden="1" customWidth="1"/>
    <col min="7" max="7" width="8.421875" style="8" customWidth="1"/>
    <col min="8" max="12" width="5.28125" style="7" customWidth="1"/>
    <col min="13" max="13" width="8.28125" style="7" customWidth="1"/>
    <col min="14" max="14" width="5.140625" style="7" customWidth="1"/>
    <col min="15" max="15" width="7.57421875" style="7" customWidth="1"/>
    <col min="16" max="17" width="4.57421875" style="7" customWidth="1"/>
    <col min="18" max="18" width="4.7109375" style="0" customWidth="1"/>
  </cols>
  <sheetData>
    <row r="1" spans="1:17" ht="29.25">
      <c r="A1" s="14" t="s">
        <v>217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7.75">
      <c r="A2" s="15" t="s">
        <v>114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9.25" customHeight="1">
      <c r="A3" s="16" t="s">
        <v>0</v>
      </c>
      <c r="B3" s="16" t="s">
        <v>1</v>
      </c>
      <c r="C3" s="1" t="s">
        <v>2</v>
      </c>
      <c r="D3" s="21" t="s">
        <v>3</v>
      </c>
      <c r="E3" s="2" t="s">
        <v>4</v>
      </c>
      <c r="F3" s="3" t="s">
        <v>5</v>
      </c>
      <c r="G3" s="17" t="s">
        <v>6</v>
      </c>
      <c r="H3" s="18" t="s">
        <v>7</v>
      </c>
      <c r="I3" s="18"/>
      <c r="J3" s="18"/>
      <c r="K3" s="18"/>
      <c r="L3" s="18"/>
      <c r="M3" s="19" t="s">
        <v>8</v>
      </c>
      <c r="N3" s="20" t="s">
        <v>9</v>
      </c>
      <c r="O3" s="20" t="s">
        <v>10</v>
      </c>
      <c r="P3" s="19" t="s">
        <v>11</v>
      </c>
      <c r="Q3" s="19"/>
    </row>
    <row r="4" spans="1:17" ht="21.75">
      <c r="A4" s="16"/>
      <c r="B4" s="16"/>
      <c r="C4" s="1"/>
      <c r="D4" s="22"/>
      <c r="E4" s="2"/>
      <c r="F4" s="3"/>
      <c r="G4" s="17"/>
      <c r="H4" s="2">
        <v>0</v>
      </c>
      <c r="I4" s="2">
        <v>1</v>
      </c>
      <c r="J4" s="2">
        <v>2</v>
      </c>
      <c r="K4" s="2">
        <v>3</v>
      </c>
      <c r="L4" s="2">
        <v>4</v>
      </c>
      <c r="M4" s="19"/>
      <c r="N4" s="20"/>
      <c r="O4" s="20"/>
      <c r="P4" s="2" t="s">
        <v>12</v>
      </c>
      <c r="Q4" s="2" t="s">
        <v>13</v>
      </c>
    </row>
    <row r="5" spans="1:17" ht="21.75">
      <c r="A5" s="3" t="s">
        <v>21</v>
      </c>
      <c r="B5" s="3" t="s">
        <v>56</v>
      </c>
      <c r="C5" s="1">
        <v>1</v>
      </c>
      <c r="D5" s="2">
        <v>3</v>
      </c>
      <c r="E5" s="2">
        <v>2</v>
      </c>
      <c r="F5" s="3" t="s">
        <v>211</v>
      </c>
      <c r="G5" s="4">
        <f aca="true" t="shared" si="0" ref="G5:G23">SUM(H5:L5,P5:Q5)</f>
        <v>308</v>
      </c>
      <c r="H5" s="2">
        <v>0</v>
      </c>
      <c r="I5" s="2">
        <v>3</v>
      </c>
      <c r="J5" s="2">
        <v>20</v>
      </c>
      <c r="K5" s="2">
        <v>124</v>
      </c>
      <c r="L5" s="2">
        <v>161</v>
      </c>
      <c r="M5" s="2">
        <f aca="true" t="shared" si="1" ref="M5:M23">SUM(H5:L5)</f>
        <v>308</v>
      </c>
      <c r="N5" s="5">
        <f aca="true" t="shared" si="2" ref="N5:N23">(1*I5+2*J5+3*K5+4*L5)/M5</f>
        <v>3.438311688311688</v>
      </c>
      <c r="O5" s="5">
        <f aca="true" t="shared" si="3" ref="O5:O23">SQRT((H5*0^2+I5*1^2+J5*2^2+K5*3^2+L5*4^2)/M5-N5^2)</f>
        <v>0.6591708735318438</v>
      </c>
      <c r="P5" s="2">
        <v>0</v>
      </c>
      <c r="Q5" s="2">
        <v>0</v>
      </c>
    </row>
    <row r="6" spans="1:17" ht="21.75">
      <c r="A6" s="3" t="s">
        <v>17</v>
      </c>
      <c r="B6" s="9" t="s">
        <v>18</v>
      </c>
      <c r="C6" s="1"/>
      <c r="D6" s="2">
        <v>3</v>
      </c>
      <c r="E6" s="2"/>
      <c r="F6" s="3" t="s">
        <v>211</v>
      </c>
      <c r="G6" s="4">
        <f t="shared" si="0"/>
        <v>36</v>
      </c>
      <c r="H6" s="4">
        <v>0</v>
      </c>
      <c r="I6" s="4">
        <v>22</v>
      </c>
      <c r="J6" s="4">
        <v>4</v>
      </c>
      <c r="K6" s="4">
        <v>2</v>
      </c>
      <c r="L6" s="4">
        <v>4</v>
      </c>
      <c r="M6" s="2">
        <f t="shared" si="1"/>
        <v>32</v>
      </c>
      <c r="N6" s="5">
        <f t="shared" si="2"/>
        <v>1.625</v>
      </c>
      <c r="O6" s="5">
        <f t="shared" si="3"/>
        <v>1.0532687216470449</v>
      </c>
      <c r="P6" s="2">
        <v>4</v>
      </c>
      <c r="Q6" s="2">
        <v>0</v>
      </c>
    </row>
    <row r="7" spans="1:17" ht="21.75">
      <c r="A7" s="3" t="s">
        <v>55</v>
      </c>
      <c r="B7" s="9" t="s">
        <v>19</v>
      </c>
      <c r="C7" s="1"/>
      <c r="D7" s="2">
        <v>3</v>
      </c>
      <c r="E7" s="2"/>
      <c r="F7" s="3" t="s">
        <v>211</v>
      </c>
      <c r="G7" s="4">
        <f t="shared" si="0"/>
        <v>36</v>
      </c>
      <c r="H7" s="4">
        <v>0</v>
      </c>
      <c r="I7" s="4">
        <v>21</v>
      </c>
      <c r="J7" s="4">
        <v>5</v>
      </c>
      <c r="K7" s="4">
        <v>2</v>
      </c>
      <c r="L7" s="4">
        <v>4</v>
      </c>
      <c r="M7" s="2">
        <f t="shared" si="1"/>
        <v>32</v>
      </c>
      <c r="N7" s="5">
        <f t="shared" si="2"/>
        <v>1.65625</v>
      </c>
      <c r="O7" s="5">
        <f t="shared" si="3"/>
        <v>1.0490881457246575</v>
      </c>
      <c r="P7" s="2">
        <v>4</v>
      </c>
      <c r="Q7" s="2">
        <v>0</v>
      </c>
    </row>
    <row r="8" spans="1:17" ht="21.75">
      <c r="A8" s="3" t="s">
        <v>29</v>
      </c>
      <c r="B8" s="9" t="s">
        <v>30</v>
      </c>
      <c r="C8" s="1"/>
      <c r="D8" s="2">
        <v>3</v>
      </c>
      <c r="E8" s="2"/>
      <c r="F8" s="3" t="s">
        <v>211</v>
      </c>
      <c r="G8" s="4">
        <f t="shared" si="0"/>
        <v>22</v>
      </c>
      <c r="H8" s="4">
        <v>1</v>
      </c>
      <c r="I8" s="4">
        <v>6</v>
      </c>
      <c r="J8" s="4">
        <v>2</v>
      </c>
      <c r="K8" s="4">
        <v>10</v>
      </c>
      <c r="L8" s="4">
        <v>3</v>
      </c>
      <c r="M8" s="2">
        <f t="shared" si="1"/>
        <v>22</v>
      </c>
      <c r="N8" s="5">
        <f t="shared" si="2"/>
        <v>2.3636363636363638</v>
      </c>
      <c r="O8" s="5">
        <f t="shared" si="3"/>
        <v>1.1499191491521377</v>
      </c>
      <c r="P8" s="2">
        <v>0</v>
      </c>
      <c r="Q8" s="2">
        <v>0</v>
      </c>
    </row>
    <row r="9" spans="1:17" ht="21.75">
      <c r="A9" s="3" t="s">
        <v>104</v>
      </c>
      <c r="B9" s="9" t="s">
        <v>105</v>
      </c>
      <c r="C9" s="1"/>
      <c r="D9" s="2">
        <v>3</v>
      </c>
      <c r="E9" s="2"/>
      <c r="F9" s="3" t="s">
        <v>211</v>
      </c>
      <c r="G9" s="4">
        <f t="shared" si="0"/>
        <v>482</v>
      </c>
      <c r="H9" s="4">
        <v>18</v>
      </c>
      <c r="I9" s="4">
        <v>31</v>
      </c>
      <c r="J9" s="4">
        <v>59</v>
      </c>
      <c r="K9" s="4">
        <v>100</v>
      </c>
      <c r="L9" s="4">
        <v>257</v>
      </c>
      <c r="M9" s="2">
        <f t="shared" si="1"/>
        <v>465</v>
      </c>
      <c r="N9" s="5">
        <f t="shared" si="2"/>
        <v>3.1763440860215053</v>
      </c>
      <c r="O9" s="5">
        <f t="shared" si="3"/>
        <v>1.124066910481409</v>
      </c>
      <c r="P9" s="4">
        <v>4</v>
      </c>
      <c r="Q9" s="4">
        <v>13</v>
      </c>
    </row>
    <row r="10" spans="1:17" ht="21.75">
      <c r="A10" s="3" t="s">
        <v>53</v>
      </c>
      <c r="B10" s="9" t="s">
        <v>59</v>
      </c>
      <c r="C10" s="1"/>
      <c r="D10" s="2">
        <v>3</v>
      </c>
      <c r="E10" s="2"/>
      <c r="F10" s="3" t="s">
        <v>211</v>
      </c>
      <c r="G10" s="4">
        <f t="shared" si="0"/>
        <v>43</v>
      </c>
      <c r="H10" s="4">
        <v>0</v>
      </c>
      <c r="I10" s="4">
        <v>7</v>
      </c>
      <c r="J10" s="4">
        <v>26</v>
      </c>
      <c r="K10" s="4">
        <v>10</v>
      </c>
      <c r="L10" s="4">
        <v>0</v>
      </c>
      <c r="M10" s="2">
        <f t="shared" si="1"/>
        <v>43</v>
      </c>
      <c r="N10" s="5">
        <f t="shared" si="2"/>
        <v>2.0697674418604652</v>
      </c>
      <c r="O10" s="5">
        <f t="shared" si="3"/>
        <v>0.6248850624439254</v>
      </c>
      <c r="P10" s="2">
        <v>0</v>
      </c>
      <c r="Q10" s="2">
        <v>0</v>
      </c>
    </row>
    <row r="11" spans="1:17" ht="21.75">
      <c r="A11" s="3" t="s">
        <v>129</v>
      </c>
      <c r="B11" s="3" t="s">
        <v>186</v>
      </c>
      <c r="C11" s="1">
        <v>1</v>
      </c>
      <c r="D11" s="2">
        <v>4</v>
      </c>
      <c r="E11" s="2" t="s">
        <v>20</v>
      </c>
      <c r="F11" s="3" t="s">
        <v>211</v>
      </c>
      <c r="G11" s="4">
        <f t="shared" si="0"/>
        <v>296</v>
      </c>
      <c r="H11" s="2">
        <v>10</v>
      </c>
      <c r="I11" s="2">
        <v>37</v>
      </c>
      <c r="J11" s="2">
        <v>56</v>
      </c>
      <c r="K11" s="2">
        <v>140</v>
      </c>
      <c r="L11" s="2">
        <v>45</v>
      </c>
      <c r="M11" s="2">
        <f t="shared" si="1"/>
        <v>288</v>
      </c>
      <c r="N11" s="5">
        <f t="shared" si="2"/>
        <v>2.6006944444444446</v>
      </c>
      <c r="O11" s="5">
        <f t="shared" si="3"/>
        <v>1.008780653381002</v>
      </c>
      <c r="P11" s="2">
        <v>8</v>
      </c>
      <c r="Q11" s="2">
        <v>0</v>
      </c>
    </row>
    <row r="12" spans="1:17" ht="21.75">
      <c r="A12" s="3" t="s">
        <v>130</v>
      </c>
      <c r="B12" s="3" t="s">
        <v>187</v>
      </c>
      <c r="C12" s="1">
        <v>2</v>
      </c>
      <c r="D12" s="2">
        <v>4</v>
      </c>
      <c r="E12" s="2" t="s">
        <v>20</v>
      </c>
      <c r="F12" s="3" t="s">
        <v>211</v>
      </c>
      <c r="G12" s="4">
        <f t="shared" si="0"/>
        <v>11</v>
      </c>
      <c r="H12" s="2">
        <v>0</v>
      </c>
      <c r="I12" s="2">
        <v>1</v>
      </c>
      <c r="J12" s="2">
        <v>8</v>
      </c>
      <c r="K12" s="2">
        <v>1</v>
      </c>
      <c r="L12" s="2">
        <v>1</v>
      </c>
      <c r="M12" s="2">
        <f t="shared" si="1"/>
        <v>11</v>
      </c>
      <c r="N12" s="5">
        <f t="shared" si="2"/>
        <v>2.1818181818181817</v>
      </c>
      <c r="O12" s="5">
        <f t="shared" si="3"/>
        <v>0.7158188976374378</v>
      </c>
      <c r="P12" s="2">
        <v>0</v>
      </c>
      <c r="Q12" s="2">
        <v>0</v>
      </c>
    </row>
    <row r="13" spans="1:17" ht="21.75">
      <c r="A13" s="3" t="s">
        <v>131</v>
      </c>
      <c r="B13" s="3" t="s">
        <v>188</v>
      </c>
      <c r="C13" s="1"/>
      <c r="D13" s="2">
        <v>4</v>
      </c>
      <c r="E13" s="2"/>
      <c r="F13" s="3" t="s">
        <v>211</v>
      </c>
      <c r="G13" s="4">
        <f t="shared" si="0"/>
        <v>292</v>
      </c>
      <c r="H13" s="2">
        <v>0</v>
      </c>
      <c r="I13" s="2">
        <v>0</v>
      </c>
      <c r="J13" s="2">
        <v>1</v>
      </c>
      <c r="K13" s="2">
        <v>66</v>
      </c>
      <c r="L13" s="2">
        <v>224</v>
      </c>
      <c r="M13" s="2">
        <f t="shared" si="1"/>
        <v>291</v>
      </c>
      <c r="N13" s="5">
        <f t="shared" si="2"/>
        <v>3.7663230240549828</v>
      </c>
      <c r="O13" s="5">
        <f t="shared" si="3"/>
        <v>0.4312132872394894</v>
      </c>
      <c r="P13" s="2">
        <v>1</v>
      </c>
      <c r="Q13" s="2">
        <v>0</v>
      </c>
    </row>
    <row r="14" spans="1:17" ht="21.75">
      <c r="A14" s="3" t="s">
        <v>132</v>
      </c>
      <c r="B14" s="9" t="s">
        <v>189</v>
      </c>
      <c r="C14" s="1"/>
      <c r="D14" s="2">
        <v>4</v>
      </c>
      <c r="E14" s="2"/>
      <c r="F14" s="3" t="s">
        <v>211</v>
      </c>
      <c r="G14" s="4">
        <f t="shared" si="0"/>
        <v>38</v>
      </c>
      <c r="H14" s="4">
        <v>0</v>
      </c>
      <c r="I14" s="4">
        <v>0</v>
      </c>
      <c r="J14" s="4">
        <v>0</v>
      </c>
      <c r="K14" s="4">
        <v>7</v>
      </c>
      <c r="L14" s="4">
        <v>31</v>
      </c>
      <c r="M14" s="2">
        <f t="shared" si="1"/>
        <v>38</v>
      </c>
      <c r="N14" s="5">
        <f t="shared" si="2"/>
        <v>3.8157894736842106</v>
      </c>
      <c r="O14" s="5">
        <f t="shared" si="3"/>
        <v>0.3876557858593747</v>
      </c>
      <c r="P14" s="2">
        <v>0</v>
      </c>
      <c r="Q14" s="2">
        <v>0</v>
      </c>
    </row>
    <row r="15" spans="1:17" ht="21.75">
      <c r="A15" s="3" t="s">
        <v>152</v>
      </c>
      <c r="B15" s="9" t="s">
        <v>205</v>
      </c>
      <c r="C15" s="1"/>
      <c r="D15" s="2">
        <v>5</v>
      </c>
      <c r="E15" s="2"/>
      <c r="F15" s="3" t="s">
        <v>211</v>
      </c>
      <c r="G15" s="4">
        <f t="shared" si="0"/>
        <v>259</v>
      </c>
      <c r="H15" s="4">
        <v>2</v>
      </c>
      <c r="I15" s="4">
        <v>17</v>
      </c>
      <c r="J15" s="4">
        <v>35</v>
      </c>
      <c r="K15" s="4">
        <v>98</v>
      </c>
      <c r="L15" s="4">
        <v>101</v>
      </c>
      <c r="M15" s="2">
        <f t="shared" si="1"/>
        <v>253</v>
      </c>
      <c r="N15" s="5">
        <f t="shared" si="2"/>
        <v>3.102766798418972</v>
      </c>
      <c r="O15" s="5">
        <f t="shared" si="3"/>
        <v>0.9310796640857002</v>
      </c>
      <c r="P15" s="2">
        <v>6</v>
      </c>
      <c r="Q15" s="2">
        <v>0</v>
      </c>
    </row>
    <row r="16" spans="1:17" ht="21.75">
      <c r="A16" s="3" t="s">
        <v>154</v>
      </c>
      <c r="B16" s="9" t="s">
        <v>207</v>
      </c>
      <c r="C16" s="1"/>
      <c r="D16" s="2">
        <v>5</v>
      </c>
      <c r="E16" s="2"/>
      <c r="F16" s="3" t="s">
        <v>211</v>
      </c>
      <c r="G16" s="4">
        <f t="shared" si="0"/>
        <v>259</v>
      </c>
      <c r="H16" s="4">
        <v>12</v>
      </c>
      <c r="I16" s="4">
        <v>86</v>
      </c>
      <c r="J16" s="4">
        <v>77</v>
      </c>
      <c r="K16" s="4">
        <v>56</v>
      </c>
      <c r="L16" s="4">
        <v>23</v>
      </c>
      <c r="M16" s="2">
        <f t="shared" si="1"/>
        <v>254</v>
      </c>
      <c r="N16" s="5">
        <f t="shared" si="2"/>
        <v>1.968503937007874</v>
      </c>
      <c r="O16" s="5">
        <f t="shared" si="3"/>
        <v>1.053206636177553</v>
      </c>
      <c r="P16" s="2">
        <v>4</v>
      </c>
      <c r="Q16" s="2">
        <v>1</v>
      </c>
    </row>
    <row r="17" spans="1:17" ht="21.75">
      <c r="A17" s="3" t="s">
        <v>155</v>
      </c>
      <c r="B17" s="9" t="s">
        <v>170</v>
      </c>
      <c r="C17" s="1"/>
      <c r="D17" s="2">
        <v>5</v>
      </c>
      <c r="E17" s="2"/>
      <c r="F17" s="3" t="s">
        <v>211</v>
      </c>
      <c r="G17" s="4">
        <f t="shared" si="0"/>
        <v>36</v>
      </c>
      <c r="H17" s="4">
        <v>0</v>
      </c>
      <c r="I17" s="4">
        <v>3</v>
      </c>
      <c r="J17" s="4">
        <v>2</v>
      </c>
      <c r="K17" s="4">
        <v>1</v>
      </c>
      <c r="L17" s="4">
        <v>30</v>
      </c>
      <c r="M17" s="2">
        <f t="shared" si="1"/>
        <v>36</v>
      </c>
      <c r="N17" s="5">
        <f t="shared" si="2"/>
        <v>3.611111111111111</v>
      </c>
      <c r="O17" s="5">
        <f t="shared" si="3"/>
        <v>0.9212846639876113</v>
      </c>
      <c r="P17" s="2">
        <v>0</v>
      </c>
      <c r="Q17" s="2">
        <v>0</v>
      </c>
    </row>
    <row r="18" spans="1:17" ht="21.75">
      <c r="A18" s="3" t="s">
        <v>153</v>
      </c>
      <c r="B18" s="9" t="s">
        <v>206</v>
      </c>
      <c r="C18" s="1"/>
      <c r="D18" s="2">
        <v>5</v>
      </c>
      <c r="E18" s="2"/>
      <c r="F18" s="3" t="s">
        <v>211</v>
      </c>
      <c r="G18" s="4">
        <f t="shared" si="0"/>
        <v>7</v>
      </c>
      <c r="H18" s="4">
        <v>0</v>
      </c>
      <c r="I18" s="4">
        <v>0</v>
      </c>
      <c r="J18" s="4">
        <v>0</v>
      </c>
      <c r="K18" s="4">
        <v>2</v>
      </c>
      <c r="L18" s="4">
        <v>5</v>
      </c>
      <c r="M18" s="2">
        <f t="shared" si="1"/>
        <v>7</v>
      </c>
      <c r="N18" s="5">
        <f t="shared" si="2"/>
        <v>3.7142857142857144</v>
      </c>
      <c r="O18" s="5">
        <f t="shared" si="3"/>
        <v>0.45175395145262537</v>
      </c>
      <c r="P18" s="2">
        <v>0</v>
      </c>
      <c r="Q18" s="2">
        <v>0</v>
      </c>
    </row>
    <row r="19" spans="1:17" ht="21.75">
      <c r="A19" s="3" t="s">
        <v>73</v>
      </c>
      <c r="B19" s="9" t="s">
        <v>80</v>
      </c>
      <c r="C19" s="1"/>
      <c r="D19" s="2">
        <v>6</v>
      </c>
      <c r="E19" s="2"/>
      <c r="F19" s="3" t="s">
        <v>211</v>
      </c>
      <c r="G19" s="4">
        <f t="shared" si="0"/>
        <v>13</v>
      </c>
      <c r="H19" s="4">
        <v>0</v>
      </c>
      <c r="I19" s="4">
        <v>0</v>
      </c>
      <c r="J19" s="4">
        <v>0</v>
      </c>
      <c r="K19" s="4">
        <v>7</v>
      </c>
      <c r="L19" s="4">
        <v>6</v>
      </c>
      <c r="M19" s="2">
        <f t="shared" si="1"/>
        <v>13</v>
      </c>
      <c r="N19" s="5">
        <f t="shared" si="2"/>
        <v>3.4615384615384617</v>
      </c>
      <c r="O19" s="5">
        <f t="shared" si="3"/>
        <v>0.49851851526214125</v>
      </c>
      <c r="P19" s="2">
        <v>0</v>
      </c>
      <c r="Q19" s="2">
        <v>0</v>
      </c>
    </row>
    <row r="20" spans="1:17" ht="21.75">
      <c r="A20" s="3" t="s">
        <v>74</v>
      </c>
      <c r="B20" s="9" t="s">
        <v>91</v>
      </c>
      <c r="C20" s="1"/>
      <c r="D20" s="2">
        <v>6</v>
      </c>
      <c r="E20" s="2"/>
      <c r="F20" s="3" t="s">
        <v>211</v>
      </c>
      <c r="G20" s="4">
        <f t="shared" si="0"/>
        <v>13</v>
      </c>
      <c r="H20" s="4">
        <v>0</v>
      </c>
      <c r="I20" s="4">
        <v>1</v>
      </c>
      <c r="J20" s="4">
        <v>6</v>
      </c>
      <c r="K20" s="4">
        <v>1</v>
      </c>
      <c r="L20" s="4">
        <v>5</v>
      </c>
      <c r="M20" s="2">
        <f t="shared" si="1"/>
        <v>13</v>
      </c>
      <c r="N20" s="5">
        <f t="shared" si="2"/>
        <v>2.769230769230769</v>
      </c>
      <c r="O20" s="5">
        <f t="shared" si="3"/>
        <v>1.0490908997681436</v>
      </c>
      <c r="P20" s="2">
        <v>0</v>
      </c>
      <c r="Q20" s="2">
        <v>0</v>
      </c>
    </row>
    <row r="21" spans="1:17" ht="21.75">
      <c r="A21" s="3" t="s">
        <v>75</v>
      </c>
      <c r="B21" s="9" t="s">
        <v>81</v>
      </c>
      <c r="C21" s="1"/>
      <c r="D21" s="2">
        <v>6</v>
      </c>
      <c r="E21" s="2"/>
      <c r="F21" s="3" t="s">
        <v>211</v>
      </c>
      <c r="G21" s="4">
        <f t="shared" si="0"/>
        <v>7</v>
      </c>
      <c r="H21" s="4">
        <v>0</v>
      </c>
      <c r="I21" s="4">
        <v>0</v>
      </c>
      <c r="J21" s="4">
        <v>0</v>
      </c>
      <c r="K21" s="4">
        <v>7</v>
      </c>
      <c r="L21" s="4">
        <v>0</v>
      </c>
      <c r="M21" s="2">
        <f t="shared" si="1"/>
        <v>7</v>
      </c>
      <c r="N21" s="5">
        <f t="shared" si="2"/>
        <v>3</v>
      </c>
      <c r="O21" s="5">
        <f t="shared" si="3"/>
        <v>0</v>
      </c>
      <c r="P21" s="2">
        <v>0</v>
      </c>
      <c r="Q21" s="2">
        <v>0</v>
      </c>
    </row>
    <row r="22" spans="1:17" ht="21.75">
      <c r="A22" s="3" t="s">
        <v>169</v>
      </c>
      <c r="B22" s="3" t="s">
        <v>170</v>
      </c>
      <c r="C22" s="1">
        <v>1</v>
      </c>
      <c r="D22" s="2">
        <v>6</v>
      </c>
      <c r="E22" s="2" t="s">
        <v>16</v>
      </c>
      <c r="F22" s="3" t="s">
        <v>211</v>
      </c>
      <c r="G22" s="4">
        <f t="shared" si="0"/>
        <v>288</v>
      </c>
      <c r="H22" s="2">
        <v>5</v>
      </c>
      <c r="I22" s="2">
        <v>11</v>
      </c>
      <c r="J22" s="2">
        <v>28</v>
      </c>
      <c r="K22" s="2">
        <v>128</v>
      </c>
      <c r="L22" s="2">
        <v>116</v>
      </c>
      <c r="M22" s="2">
        <f t="shared" si="1"/>
        <v>288</v>
      </c>
      <c r="N22" s="5">
        <f t="shared" si="2"/>
        <v>3.1770833333333335</v>
      </c>
      <c r="O22" s="5">
        <f t="shared" si="3"/>
        <v>0.8818555838873698</v>
      </c>
      <c r="P22" s="2">
        <v>0</v>
      </c>
      <c r="Q22" s="2">
        <v>0</v>
      </c>
    </row>
    <row r="23" spans="1:17" ht="21.75">
      <c r="A23" s="3" t="s">
        <v>76</v>
      </c>
      <c r="B23" s="9" t="s">
        <v>82</v>
      </c>
      <c r="C23" s="1"/>
      <c r="D23" s="2">
        <v>6</v>
      </c>
      <c r="E23" s="2"/>
      <c r="F23" s="3" t="s">
        <v>211</v>
      </c>
      <c r="G23" s="4">
        <f t="shared" si="0"/>
        <v>19</v>
      </c>
      <c r="H23" s="4">
        <v>0</v>
      </c>
      <c r="I23" s="4">
        <v>0</v>
      </c>
      <c r="J23" s="4">
        <v>4</v>
      </c>
      <c r="K23" s="4">
        <v>7</v>
      </c>
      <c r="L23" s="4">
        <v>8</v>
      </c>
      <c r="M23" s="2">
        <f t="shared" si="1"/>
        <v>19</v>
      </c>
      <c r="N23" s="5">
        <f t="shared" si="2"/>
        <v>3.210526315789474</v>
      </c>
      <c r="O23" s="5">
        <f t="shared" si="3"/>
        <v>0.7663273567663695</v>
      </c>
      <c r="P23" s="2">
        <v>0</v>
      </c>
      <c r="Q23" s="2">
        <v>0</v>
      </c>
    </row>
    <row r="24" spans="1:17" ht="21.75">
      <c r="A24" s="3"/>
      <c r="B24" s="9"/>
      <c r="C24" s="1"/>
      <c r="D24" s="2"/>
      <c r="E24" s="2"/>
      <c r="F24" s="3"/>
      <c r="G24" s="4"/>
      <c r="H24" s="4"/>
      <c r="I24" s="4"/>
      <c r="J24" s="4"/>
      <c r="K24" s="4"/>
      <c r="L24" s="4"/>
      <c r="M24" s="2"/>
      <c r="N24" s="5"/>
      <c r="O24" s="5"/>
      <c r="P24" s="2"/>
      <c r="Q24" s="2"/>
    </row>
    <row r="25" spans="1:17" ht="21.75">
      <c r="A25" s="3"/>
      <c r="B25" s="13" t="s">
        <v>22</v>
      </c>
      <c r="C25" s="1"/>
      <c r="D25" s="2"/>
      <c r="E25" s="2"/>
      <c r="F25" s="3"/>
      <c r="G25" s="4">
        <f>SUM(G5:G24)</f>
        <v>2465</v>
      </c>
      <c r="H25" s="4">
        <f aca="true" t="shared" si="4" ref="H25:M25">SUM(H5:H24)</f>
        <v>48</v>
      </c>
      <c r="I25" s="4">
        <f t="shared" si="4"/>
        <v>246</v>
      </c>
      <c r="J25" s="4">
        <f t="shared" si="4"/>
        <v>333</v>
      </c>
      <c r="K25" s="4">
        <f t="shared" si="4"/>
        <v>769</v>
      </c>
      <c r="L25" s="4">
        <f t="shared" si="4"/>
        <v>1024</v>
      </c>
      <c r="M25" s="4">
        <f t="shared" si="4"/>
        <v>2420</v>
      </c>
      <c r="N25" s="11">
        <f>(1*I25+2*J25+3*K25+4*L25)/M25</f>
        <v>3.022727272727273</v>
      </c>
      <c r="O25" s="11">
        <f>SQRT((H25*0^2+I25*1^2+J25*2^2+K25*3^2+L25*4^2)/M25-N25^2)</f>
        <v>1.0702108388861609</v>
      </c>
      <c r="P25" s="4">
        <f>SUM(P5:P24)</f>
        <v>31</v>
      </c>
      <c r="Q25" s="4">
        <f>SUM(Q5:Q24)</f>
        <v>14</v>
      </c>
    </row>
    <row r="26" spans="1:17" ht="21.75">
      <c r="A26" s="3"/>
      <c r="B26" s="13" t="s">
        <v>23</v>
      </c>
      <c r="C26" s="3"/>
      <c r="D26" s="3"/>
      <c r="E26" s="3"/>
      <c r="F26" s="3"/>
      <c r="G26" s="5">
        <f>G25*100/$G$25</f>
        <v>100</v>
      </c>
      <c r="H26" s="5">
        <f aca="true" t="shared" si="5" ref="H26:M26">H25*100/$G$25</f>
        <v>1.947261663286004</v>
      </c>
      <c r="I26" s="5">
        <f t="shared" si="5"/>
        <v>9.979716024340771</v>
      </c>
      <c r="J26" s="5">
        <f t="shared" si="5"/>
        <v>13.509127789046653</v>
      </c>
      <c r="K26" s="5">
        <f t="shared" si="5"/>
        <v>31.196754563894523</v>
      </c>
      <c r="L26" s="5">
        <f t="shared" si="5"/>
        <v>41.54158215010142</v>
      </c>
      <c r="M26" s="5">
        <f t="shared" si="5"/>
        <v>98.17444219066937</v>
      </c>
      <c r="N26" s="3"/>
      <c r="O26" s="3"/>
      <c r="P26" s="5">
        <f>P25*100/$G$25</f>
        <v>1.2576064908722109</v>
      </c>
      <c r="Q26" s="5">
        <f>Q25*100/$G$25</f>
        <v>0.5679513184584178</v>
      </c>
    </row>
    <row r="27" spans="1:17" ht="29.25">
      <c r="A27" s="14" t="s">
        <v>218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7.75">
      <c r="A28" s="15" t="s">
        <v>114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7.75" customHeight="1">
      <c r="A29" s="16" t="s">
        <v>0</v>
      </c>
      <c r="B29" s="16" t="s">
        <v>1</v>
      </c>
      <c r="C29" s="1" t="s">
        <v>2</v>
      </c>
      <c r="D29" s="21" t="s">
        <v>3</v>
      </c>
      <c r="E29" s="2" t="s">
        <v>4</v>
      </c>
      <c r="F29" s="3" t="s">
        <v>5</v>
      </c>
      <c r="G29" s="17" t="s">
        <v>6</v>
      </c>
      <c r="H29" s="18" t="s">
        <v>7</v>
      </c>
      <c r="I29" s="18"/>
      <c r="J29" s="18"/>
      <c r="K29" s="18"/>
      <c r="L29" s="18"/>
      <c r="M29" s="19" t="s">
        <v>8</v>
      </c>
      <c r="N29" s="20" t="s">
        <v>9</v>
      </c>
      <c r="O29" s="20" t="s">
        <v>10</v>
      </c>
      <c r="P29" s="19" t="s">
        <v>11</v>
      </c>
      <c r="Q29" s="19"/>
    </row>
    <row r="30" spans="1:17" ht="21.75">
      <c r="A30" s="16"/>
      <c r="B30" s="16"/>
      <c r="C30" s="1"/>
      <c r="D30" s="22"/>
      <c r="E30" s="2"/>
      <c r="F30" s="3"/>
      <c r="G30" s="17"/>
      <c r="H30" s="2">
        <v>0</v>
      </c>
      <c r="I30" s="2">
        <v>1</v>
      </c>
      <c r="J30" s="2">
        <v>2</v>
      </c>
      <c r="K30" s="2">
        <v>3</v>
      </c>
      <c r="L30" s="2">
        <v>4</v>
      </c>
      <c r="M30" s="19"/>
      <c r="N30" s="20"/>
      <c r="O30" s="20"/>
      <c r="P30" s="2" t="s">
        <v>12</v>
      </c>
      <c r="Q30" s="2" t="s">
        <v>13</v>
      </c>
    </row>
    <row r="31" spans="1:17" ht="21.75">
      <c r="A31" s="3" t="s">
        <v>25</v>
      </c>
      <c r="B31" s="3" t="s">
        <v>26</v>
      </c>
      <c r="C31" s="1">
        <v>1</v>
      </c>
      <c r="D31" s="2">
        <v>3</v>
      </c>
      <c r="E31" s="2" t="s">
        <v>20</v>
      </c>
      <c r="F31" s="3" t="s">
        <v>26</v>
      </c>
      <c r="G31" s="4">
        <f aca="true" t="shared" si="6" ref="G31:G41">SUM(H31:L31,P31:Q31)</f>
        <v>203</v>
      </c>
      <c r="H31" s="2">
        <v>11</v>
      </c>
      <c r="I31" s="2">
        <v>92</v>
      </c>
      <c r="J31" s="2">
        <v>60</v>
      </c>
      <c r="K31" s="2">
        <v>29</v>
      </c>
      <c r="L31" s="2">
        <v>9</v>
      </c>
      <c r="M31" s="2">
        <f aca="true" t="shared" si="7" ref="M31:M41">SUM(H31:L31)</f>
        <v>201</v>
      </c>
      <c r="N31" s="5">
        <f aca="true" t="shared" si="8" ref="N31:N41">(1*I31+2*J31+3*K31+4*L31)/M31</f>
        <v>1.6666666666666667</v>
      </c>
      <c r="O31" s="5">
        <f aca="true" t="shared" si="9" ref="O31:O41">SQRT((H31*0^2+I31*1^2+J31*2^2+K31*3^2+L31*4^2)/M31-N31^2)</f>
        <v>0.9428090415820631</v>
      </c>
      <c r="P31" s="2">
        <v>2</v>
      </c>
      <c r="Q31" s="2">
        <v>0</v>
      </c>
    </row>
    <row r="32" spans="1:17" ht="21.75">
      <c r="A32" s="3" t="s">
        <v>27</v>
      </c>
      <c r="B32" s="3" t="s">
        <v>26</v>
      </c>
      <c r="C32" s="1">
        <v>2</v>
      </c>
      <c r="D32" s="2">
        <v>3</v>
      </c>
      <c r="E32" s="2" t="s">
        <v>20</v>
      </c>
      <c r="F32" s="3" t="s">
        <v>26</v>
      </c>
      <c r="G32" s="4">
        <f t="shared" si="6"/>
        <v>84</v>
      </c>
      <c r="H32" s="2">
        <v>22</v>
      </c>
      <c r="I32" s="2">
        <v>19</v>
      </c>
      <c r="J32" s="2">
        <v>17</v>
      </c>
      <c r="K32" s="2">
        <v>12</v>
      </c>
      <c r="L32" s="2">
        <v>14</v>
      </c>
      <c r="M32" s="2">
        <f t="shared" si="7"/>
        <v>84</v>
      </c>
      <c r="N32" s="5">
        <f t="shared" si="8"/>
        <v>1.7261904761904763</v>
      </c>
      <c r="O32" s="5">
        <f t="shared" si="9"/>
        <v>1.4171667784719395</v>
      </c>
      <c r="P32" s="2">
        <v>0</v>
      </c>
      <c r="Q32" s="2">
        <v>0</v>
      </c>
    </row>
    <row r="33" spans="1:17" ht="21.75">
      <c r="A33" s="3" t="s">
        <v>28</v>
      </c>
      <c r="B33" s="3" t="s">
        <v>26</v>
      </c>
      <c r="C33" s="1">
        <v>1</v>
      </c>
      <c r="D33" s="2">
        <v>3</v>
      </c>
      <c r="E33" s="2" t="s">
        <v>20</v>
      </c>
      <c r="F33" s="3" t="s">
        <v>26</v>
      </c>
      <c r="G33" s="4">
        <f t="shared" si="6"/>
        <v>263</v>
      </c>
      <c r="H33" s="2">
        <v>26</v>
      </c>
      <c r="I33" s="2">
        <v>169</v>
      </c>
      <c r="J33" s="2">
        <v>63</v>
      </c>
      <c r="K33" s="2">
        <v>3</v>
      </c>
      <c r="L33" s="2">
        <v>1</v>
      </c>
      <c r="M33" s="2">
        <f t="shared" si="7"/>
        <v>262</v>
      </c>
      <c r="N33" s="5">
        <f t="shared" si="8"/>
        <v>1.1755725190839694</v>
      </c>
      <c r="O33" s="5">
        <f t="shared" si="9"/>
        <v>0.623715976055435</v>
      </c>
      <c r="P33" s="2">
        <v>1</v>
      </c>
      <c r="Q33" s="2">
        <v>0</v>
      </c>
    </row>
    <row r="34" spans="1:17" ht="21.75">
      <c r="A34" s="3" t="s">
        <v>117</v>
      </c>
      <c r="B34" s="3" t="s">
        <v>174</v>
      </c>
      <c r="C34" s="1">
        <v>1</v>
      </c>
      <c r="D34" s="2">
        <v>4</v>
      </c>
      <c r="E34" s="2" t="s">
        <v>15</v>
      </c>
      <c r="F34" s="3" t="s">
        <v>26</v>
      </c>
      <c r="G34" s="4">
        <f t="shared" si="6"/>
        <v>294</v>
      </c>
      <c r="H34" s="2">
        <v>42</v>
      </c>
      <c r="I34" s="2">
        <v>52</v>
      </c>
      <c r="J34" s="2">
        <v>56</v>
      </c>
      <c r="K34" s="2">
        <v>61</v>
      </c>
      <c r="L34" s="2">
        <v>82</v>
      </c>
      <c r="M34" s="2">
        <f t="shared" si="7"/>
        <v>293</v>
      </c>
      <c r="N34" s="5">
        <f t="shared" si="8"/>
        <v>2.303754266211604</v>
      </c>
      <c r="O34" s="5">
        <f t="shared" si="9"/>
        <v>1.409337305003174</v>
      </c>
      <c r="P34" s="2">
        <v>0</v>
      </c>
      <c r="Q34" s="2">
        <v>1</v>
      </c>
    </row>
    <row r="35" spans="1:17" ht="21.75">
      <c r="A35" s="3" t="s">
        <v>118</v>
      </c>
      <c r="B35" s="3" t="s">
        <v>175</v>
      </c>
      <c r="C35" s="1">
        <v>2</v>
      </c>
      <c r="D35" s="2">
        <v>4</v>
      </c>
      <c r="E35" s="2" t="s">
        <v>16</v>
      </c>
      <c r="F35" s="3" t="s">
        <v>26</v>
      </c>
      <c r="G35" s="4">
        <f t="shared" si="6"/>
        <v>127</v>
      </c>
      <c r="H35" s="2">
        <v>19</v>
      </c>
      <c r="I35" s="2">
        <v>51</v>
      </c>
      <c r="J35" s="2">
        <v>35</v>
      </c>
      <c r="K35" s="2">
        <v>13</v>
      </c>
      <c r="L35" s="2">
        <v>8</v>
      </c>
      <c r="M35" s="2">
        <f t="shared" si="7"/>
        <v>126</v>
      </c>
      <c r="N35" s="5">
        <f t="shared" si="8"/>
        <v>1.5238095238095237</v>
      </c>
      <c r="O35" s="5">
        <f t="shared" si="9"/>
        <v>1.0669217382099088</v>
      </c>
      <c r="P35" s="2">
        <v>1</v>
      </c>
      <c r="Q35" s="2">
        <v>0</v>
      </c>
    </row>
    <row r="36" spans="1:17" ht="21.75">
      <c r="A36" s="3" t="s">
        <v>119</v>
      </c>
      <c r="B36" s="3" t="s">
        <v>176</v>
      </c>
      <c r="C36" s="1">
        <v>1</v>
      </c>
      <c r="D36" s="2">
        <v>4</v>
      </c>
      <c r="E36" s="2" t="s">
        <v>16</v>
      </c>
      <c r="F36" s="3" t="s">
        <v>26</v>
      </c>
      <c r="G36" s="4">
        <f t="shared" si="6"/>
        <v>70</v>
      </c>
      <c r="H36" s="2">
        <v>32</v>
      </c>
      <c r="I36" s="2">
        <v>28</v>
      </c>
      <c r="J36" s="2">
        <v>10</v>
      </c>
      <c r="K36" s="2">
        <v>0</v>
      </c>
      <c r="L36" s="2">
        <v>0</v>
      </c>
      <c r="M36" s="2">
        <f t="shared" si="7"/>
        <v>70</v>
      </c>
      <c r="N36" s="5">
        <f t="shared" si="8"/>
        <v>0.6857142857142857</v>
      </c>
      <c r="O36" s="5">
        <f t="shared" si="9"/>
        <v>0.7079720967636496</v>
      </c>
      <c r="P36" s="2">
        <v>0</v>
      </c>
      <c r="Q36" s="2">
        <v>0</v>
      </c>
    </row>
    <row r="37" spans="1:17" ht="21.75">
      <c r="A37" s="3" t="s">
        <v>137</v>
      </c>
      <c r="B37" s="3" t="s">
        <v>24</v>
      </c>
      <c r="C37" s="1">
        <v>1</v>
      </c>
      <c r="D37" s="2">
        <v>5</v>
      </c>
      <c r="E37" s="2" t="s">
        <v>15</v>
      </c>
      <c r="F37" s="3" t="s">
        <v>26</v>
      </c>
      <c r="G37" s="4">
        <f t="shared" si="6"/>
        <v>259</v>
      </c>
      <c r="H37" s="2">
        <v>16</v>
      </c>
      <c r="I37" s="2">
        <v>76</v>
      </c>
      <c r="J37" s="2">
        <v>52</v>
      </c>
      <c r="K37" s="2">
        <v>52</v>
      </c>
      <c r="L37" s="2">
        <v>62</v>
      </c>
      <c r="M37" s="2">
        <f t="shared" si="7"/>
        <v>258</v>
      </c>
      <c r="N37" s="5">
        <f t="shared" si="8"/>
        <v>2.2635658914728682</v>
      </c>
      <c r="O37" s="5">
        <f t="shared" si="9"/>
        <v>1.2790462765049821</v>
      </c>
      <c r="P37" s="2">
        <v>1</v>
      </c>
      <c r="Q37" s="2">
        <v>0</v>
      </c>
    </row>
    <row r="38" spans="1:17" ht="21.75">
      <c r="A38" s="3" t="s">
        <v>138</v>
      </c>
      <c r="B38" s="3" t="s">
        <v>193</v>
      </c>
      <c r="C38" s="1">
        <v>2</v>
      </c>
      <c r="D38" s="2">
        <v>5</v>
      </c>
      <c r="E38" s="2" t="s">
        <v>16</v>
      </c>
      <c r="F38" s="3" t="s">
        <v>26</v>
      </c>
      <c r="G38" s="4">
        <f t="shared" si="6"/>
        <v>122</v>
      </c>
      <c r="H38" s="2">
        <v>2</v>
      </c>
      <c r="I38" s="2">
        <v>20</v>
      </c>
      <c r="J38" s="2">
        <v>51</v>
      </c>
      <c r="K38" s="2">
        <v>30</v>
      </c>
      <c r="L38" s="2">
        <v>19</v>
      </c>
      <c r="M38" s="2">
        <f t="shared" si="7"/>
        <v>122</v>
      </c>
      <c r="N38" s="5">
        <f t="shared" si="8"/>
        <v>2.360655737704918</v>
      </c>
      <c r="O38" s="5">
        <f t="shared" si="9"/>
        <v>0.9840163080956673</v>
      </c>
      <c r="P38" s="2">
        <v>0</v>
      </c>
      <c r="Q38" s="2">
        <v>0</v>
      </c>
    </row>
    <row r="39" spans="1:17" ht="21.75">
      <c r="A39" s="3" t="s">
        <v>140</v>
      </c>
      <c r="B39" s="3" t="s">
        <v>194</v>
      </c>
      <c r="C39" s="1">
        <v>1</v>
      </c>
      <c r="D39" s="2">
        <v>5</v>
      </c>
      <c r="E39" s="2" t="s">
        <v>16</v>
      </c>
      <c r="F39" s="3" t="s">
        <v>26</v>
      </c>
      <c r="G39" s="4">
        <f t="shared" si="6"/>
        <v>59</v>
      </c>
      <c r="H39" s="2">
        <v>13</v>
      </c>
      <c r="I39" s="2">
        <v>17</v>
      </c>
      <c r="J39" s="2">
        <v>27</v>
      </c>
      <c r="K39" s="2">
        <v>2</v>
      </c>
      <c r="L39" s="2">
        <v>0</v>
      </c>
      <c r="M39" s="2">
        <f t="shared" si="7"/>
        <v>59</v>
      </c>
      <c r="N39" s="5">
        <f t="shared" si="8"/>
        <v>1.305084745762712</v>
      </c>
      <c r="O39" s="5">
        <f t="shared" si="9"/>
        <v>0.848812476308401</v>
      </c>
      <c r="P39" s="2">
        <v>0</v>
      </c>
      <c r="Q39" s="2">
        <v>0</v>
      </c>
    </row>
    <row r="40" spans="1:17" ht="21.75">
      <c r="A40" s="3" t="s">
        <v>71</v>
      </c>
      <c r="B40" s="9" t="s">
        <v>26</v>
      </c>
      <c r="C40" s="1"/>
      <c r="D40" s="2">
        <v>6</v>
      </c>
      <c r="E40" s="2"/>
      <c r="F40" s="3" t="s">
        <v>26</v>
      </c>
      <c r="G40" s="4">
        <f t="shared" si="6"/>
        <v>153</v>
      </c>
      <c r="H40" s="4">
        <v>7</v>
      </c>
      <c r="I40" s="4">
        <v>28</v>
      </c>
      <c r="J40" s="4">
        <v>33</v>
      </c>
      <c r="K40" s="4">
        <v>47</v>
      </c>
      <c r="L40" s="4">
        <v>38</v>
      </c>
      <c r="M40" s="2">
        <f t="shared" si="7"/>
        <v>153</v>
      </c>
      <c r="N40" s="5">
        <f t="shared" si="8"/>
        <v>2.5294117647058822</v>
      </c>
      <c r="O40" s="5">
        <f t="shared" si="9"/>
        <v>1.1774505722354849</v>
      </c>
      <c r="P40" s="2">
        <v>0</v>
      </c>
      <c r="Q40" s="2">
        <v>0</v>
      </c>
    </row>
    <row r="41" spans="1:17" ht="21.75">
      <c r="A41" s="3" t="s">
        <v>72</v>
      </c>
      <c r="B41" s="9" t="s">
        <v>26</v>
      </c>
      <c r="C41" s="1"/>
      <c r="D41" s="2">
        <v>6</v>
      </c>
      <c r="E41" s="2"/>
      <c r="F41" s="3" t="s">
        <v>26</v>
      </c>
      <c r="G41" s="4">
        <f t="shared" si="6"/>
        <v>73</v>
      </c>
      <c r="H41" s="4">
        <v>0</v>
      </c>
      <c r="I41" s="4">
        <v>43</v>
      </c>
      <c r="J41" s="4">
        <v>20</v>
      </c>
      <c r="K41" s="4">
        <v>8</v>
      </c>
      <c r="L41" s="4">
        <v>2</v>
      </c>
      <c r="M41" s="2">
        <f t="shared" si="7"/>
        <v>73</v>
      </c>
      <c r="N41" s="5">
        <f t="shared" si="8"/>
        <v>1.5753424657534247</v>
      </c>
      <c r="O41" s="5">
        <f t="shared" si="9"/>
        <v>0.792392047341346</v>
      </c>
      <c r="P41" s="2">
        <v>0</v>
      </c>
      <c r="Q41" s="2">
        <v>0</v>
      </c>
    </row>
    <row r="42" spans="1:17" ht="21.75">
      <c r="A42" s="3"/>
      <c r="B42" s="9"/>
      <c r="C42" s="1"/>
      <c r="D42" s="2"/>
      <c r="E42" s="2"/>
      <c r="F42" s="3"/>
      <c r="G42" s="4"/>
      <c r="H42" s="4"/>
      <c r="I42" s="4"/>
      <c r="J42" s="4"/>
      <c r="K42" s="4"/>
      <c r="L42" s="4"/>
      <c r="M42" s="2"/>
      <c r="N42" s="5"/>
      <c r="O42" s="5"/>
      <c r="P42" s="2"/>
      <c r="Q42" s="2"/>
    </row>
    <row r="43" spans="1:17" ht="21.75">
      <c r="A43" s="3"/>
      <c r="B43" s="9"/>
      <c r="C43" s="1"/>
      <c r="D43" s="2"/>
      <c r="E43" s="2"/>
      <c r="F43" s="3"/>
      <c r="G43" s="4"/>
      <c r="H43" s="4"/>
      <c r="I43" s="4"/>
      <c r="J43" s="4"/>
      <c r="K43" s="4"/>
      <c r="L43" s="4"/>
      <c r="M43" s="2"/>
      <c r="N43" s="5"/>
      <c r="O43" s="5"/>
      <c r="P43" s="2"/>
      <c r="Q43" s="2"/>
    </row>
    <row r="44" spans="1:17" ht="21.75">
      <c r="A44" s="3"/>
      <c r="B44" s="9"/>
      <c r="C44" s="1"/>
      <c r="D44" s="2"/>
      <c r="E44" s="2"/>
      <c r="F44" s="3"/>
      <c r="G44" s="4"/>
      <c r="H44" s="4"/>
      <c r="I44" s="4"/>
      <c r="J44" s="4"/>
      <c r="K44" s="4"/>
      <c r="L44" s="4"/>
      <c r="M44" s="2"/>
      <c r="N44" s="5"/>
      <c r="O44" s="5"/>
      <c r="P44" s="2"/>
      <c r="Q44" s="2"/>
    </row>
    <row r="45" spans="1:17" ht="21.75">
      <c r="A45" s="3"/>
      <c r="B45" s="9"/>
      <c r="C45" s="1"/>
      <c r="D45" s="2"/>
      <c r="E45" s="2"/>
      <c r="F45" s="3"/>
      <c r="G45" s="4"/>
      <c r="H45" s="4"/>
      <c r="I45" s="4"/>
      <c r="J45" s="4"/>
      <c r="K45" s="4"/>
      <c r="L45" s="4"/>
      <c r="M45" s="2"/>
      <c r="N45" s="5"/>
      <c r="O45" s="5"/>
      <c r="P45" s="2"/>
      <c r="Q45" s="2"/>
    </row>
    <row r="46" spans="1:17" ht="21.75">
      <c r="A46" s="3"/>
      <c r="B46" s="9"/>
      <c r="C46" s="1"/>
      <c r="D46" s="2"/>
      <c r="E46" s="2"/>
      <c r="F46" s="3"/>
      <c r="G46" s="4"/>
      <c r="H46" s="4"/>
      <c r="I46" s="4"/>
      <c r="J46" s="4"/>
      <c r="K46" s="4"/>
      <c r="L46" s="4"/>
      <c r="M46" s="2"/>
      <c r="N46" s="5"/>
      <c r="O46" s="5"/>
      <c r="P46" s="2"/>
      <c r="Q46" s="2"/>
    </row>
    <row r="47" spans="1:17" ht="21.75">
      <c r="A47" s="3"/>
      <c r="B47" s="9"/>
      <c r="C47" s="1"/>
      <c r="D47" s="2"/>
      <c r="E47" s="2"/>
      <c r="F47" s="3"/>
      <c r="G47" s="4"/>
      <c r="H47" s="4"/>
      <c r="I47" s="4"/>
      <c r="J47" s="4"/>
      <c r="K47" s="4"/>
      <c r="L47" s="4"/>
      <c r="M47" s="2"/>
      <c r="N47" s="5"/>
      <c r="O47" s="5"/>
      <c r="P47" s="2"/>
      <c r="Q47" s="2"/>
    </row>
    <row r="48" spans="1:17" ht="21.75">
      <c r="A48" s="3"/>
      <c r="B48" s="13" t="s">
        <v>22</v>
      </c>
      <c r="C48" s="1"/>
      <c r="D48" s="2"/>
      <c r="E48" s="2"/>
      <c r="F48" s="3"/>
      <c r="G48" s="4">
        <f>SUM(G31:G47)</f>
        <v>1707</v>
      </c>
      <c r="H48" s="4">
        <f aca="true" t="shared" si="10" ref="H48:M48">SUM(H31:H47)</f>
        <v>190</v>
      </c>
      <c r="I48" s="4">
        <f t="shared" si="10"/>
        <v>595</v>
      </c>
      <c r="J48" s="4">
        <f t="shared" si="10"/>
        <v>424</v>
      </c>
      <c r="K48" s="4">
        <f t="shared" si="10"/>
        <v>257</v>
      </c>
      <c r="L48" s="4">
        <f t="shared" si="10"/>
        <v>235</v>
      </c>
      <c r="M48" s="4">
        <f t="shared" si="10"/>
        <v>1701</v>
      </c>
      <c r="N48" s="11">
        <f>(1*I48+2*J48+3*K48+4*L48)/M48</f>
        <v>1.8542034097589652</v>
      </c>
      <c r="O48" s="11">
        <f>SQRT((H48*0^2+I48*1^2+J48*2^2+K48*3^2+L48*4^2)/M48-N48^2)</f>
        <v>1.2161567740272954</v>
      </c>
      <c r="P48" s="4">
        <f>SUM(P31:P47)</f>
        <v>5</v>
      </c>
      <c r="Q48" s="4">
        <f>SUM(Q31:Q47)</f>
        <v>1</v>
      </c>
    </row>
    <row r="49" spans="1:17" ht="21.75">
      <c r="A49" s="3"/>
      <c r="B49" s="13" t="s">
        <v>23</v>
      </c>
      <c r="C49" s="3"/>
      <c r="D49" s="3"/>
      <c r="E49" s="3"/>
      <c r="F49" s="3"/>
      <c r="G49" s="5">
        <f>G48*100/$G$48</f>
        <v>100</v>
      </c>
      <c r="H49" s="5">
        <f aca="true" t="shared" si="11" ref="H49:M49">H48*100/$G$48</f>
        <v>11.130638547158759</v>
      </c>
      <c r="I49" s="5">
        <f t="shared" si="11"/>
        <v>34.85647334504979</v>
      </c>
      <c r="J49" s="5">
        <f t="shared" si="11"/>
        <v>24.83889865260691</v>
      </c>
      <c r="K49" s="5">
        <f t="shared" si="11"/>
        <v>15.055653192735793</v>
      </c>
      <c r="L49" s="5">
        <f t="shared" si="11"/>
        <v>13.766842413591096</v>
      </c>
      <c r="M49" s="5">
        <f t="shared" si="11"/>
        <v>99.64850615114236</v>
      </c>
      <c r="N49" s="3"/>
      <c r="O49" s="3"/>
      <c r="P49" s="5">
        <f>P48*100/$G$48</f>
        <v>0.29291154071470415</v>
      </c>
      <c r="Q49" s="5">
        <f>Q48*100/$G$48</f>
        <v>0.05858230814294083</v>
      </c>
    </row>
    <row r="50" spans="1:17" ht="29.25">
      <c r="A50" s="14" t="s">
        <v>212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27.75">
      <c r="A51" s="15" t="s">
        <v>114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31.5" customHeight="1">
      <c r="A52" s="16" t="s">
        <v>0</v>
      </c>
      <c r="B52" s="16" t="s">
        <v>1</v>
      </c>
      <c r="C52" s="1" t="s">
        <v>2</v>
      </c>
      <c r="D52" s="21" t="s">
        <v>3</v>
      </c>
      <c r="E52" s="2" t="s">
        <v>4</v>
      </c>
      <c r="F52" s="3" t="s">
        <v>5</v>
      </c>
      <c r="G52" s="17" t="s">
        <v>6</v>
      </c>
      <c r="H52" s="18" t="s">
        <v>7</v>
      </c>
      <c r="I52" s="18"/>
      <c r="J52" s="18"/>
      <c r="K52" s="18"/>
      <c r="L52" s="18"/>
      <c r="M52" s="19" t="s">
        <v>8</v>
      </c>
      <c r="N52" s="20" t="s">
        <v>9</v>
      </c>
      <c r="O52" s="20" t="s">
        <v>10</v>
      </c>
      <c r="P52" s="19" t="s">
        <v>11</v>
      </c>
      <c r="Q52" s="19"/>
    </row>
    <row r="53" spans="1:17" ht="21.75">
      <c r="A53" s="16"/>
      <c r="B53" s="16"/>
      <c r="C53" s="1"/>
      <c r="D53" s="22"/>
      <c r="E53" s="2"/>
      <c r="F53" s="3"/>
      <c r="G53" s="17"/>
      <c r="H53" s="2">
        <v>0</v>
      </c>
      <c r="I53" s="2">
        <v>1</v>
      </c>
      <c r="J53" s="2">
        <v>2</v>
      </c>
      <c r="K53" s="2">
        <v>3</v>
      </c>
      <c r="L53" s="2">
        <v>4</v>
      </c>
      <c r="M53" s="19"/>
      <c r="N53" s="20"/>
      <c r="O53" s="20"/>
      <c r="P53" s="2" t="s">
        <v>12</v>
      </c>
      <c r="Q53" s="2" t="s">
        <v>13</v>
      </c>
    </row>
    <row r="54" spans="1:17" ht="21.75">
      <c r="A54" s="3" t="s">
        <v>92</v>
      </c>
      <c r="B54" s="3" t="s">
        <v>93</v>
      </c>
      <c r="C54" s="1"/>
      <c r="D54" s="2">
        <v>3</v>
      </c>
      <c r="E54" s="2"/>
      <c r="F54" s="3" t="s">
        <v>84</v>
      </c>
      <c r="G54" s="4">
        <f aca="true" t="shared" si="12" ref="G54:G61">SUM(H54:L54,P54:Q54)</f>
        <v>36</v>
      </c>
      <c r="H54" s="2">
        <v>0</v>
      </c>
      <c r="I54" s="2">
        <v>2</v>
      </c>
      <c r="J54" s="2">
        <v>1</v>
      </c>
      <c r="K54" s="2">
        <v>6</v>
      </c>
      <c r="L54" s="2">
        <v>27</v>
      </c>
      <c r="M54" s="2">
        <f aca="true" t="shared" si="13" ref="M54:M61">SUM(H54:L54)</f>
        <v>36</v>
      </c>
      <c r="N54" s="5">
        <f aca="true" t="shared" si="14" ref="N54:N61">(1*I54+2*J54+3*K54+4*L54)/M54</f>
        <v>3.611111111111111</v>
      </c>
      <c r="O54" s="5">
        <f aca="true" t="shared" si="15" ref="O54:O61">SQRT((H54*0^2+I54*1^2+J54*2^2+K54*3^2+L54*4^2)/M54-N54^2)</f>
        <v>0.7915448249319444</v>
      </c>
      <c r="P54" s="2">
        <v>0</v>
      </c>
      <c r="Q54" s="2">
        <v>0</v>
      </c>
    </row>
    <row r="55" spans="1:17" ht="21.75">
      <c r="A55" s="3" t="s">
        <v>32</v>
      </c>
      <c r="B55" s="3" t="s">
        <v>31</v>
      </c>
      <c r="C55" s="1">
        <v>1</v>
      </c>
      <c r="D55" s="2">
        <v>3</v>
      </c>
      <c r="E55" s="2">
        <v>3</v>
      </c>
      <c r="F55" s="3" t="s">
        <v>84</v>
      </c>
      <c r="G55" s="4">
        <f t="shared" si="12"/>
        <v>465</v>
      </c>
      <c r="H55" s="2">
        <v>58</v>
      </c>
      <c r="I55" s="2">
        <v>147</v>
      </c>
      <c r="J55" s="2">
        <v>149</v>
      </c>
      <c r="K55" s="2">
        <v>80</v>
      </c>
      <c r="L55" s="2">
        <v>28</v>
      </c>
      <c r="M55" s="2">
        <f t="shared" si="13"/>
        <v>462</v>
      </c>
      <c r="N55" s="5">
        <f t="shared" si="14"/>
        <v>1.725108225108225</v>
      </c>
      <c r="O55" s="5">
        <f t="shared" si="15"/>
        <v>1.0772025102215397</v>
      </c>
      <c r="P55" s="2">
        <v>0</v>
      </c>
      <c r="Q55" s="2">
        <v>3</v>
      </c>
    </row>
    <row r="56" spans="1:17" ht="21.75">
      <c r="A56" s="3" t="s">
        <v>115</v>
      </c>
      <c r="B56" s="3" t="s">
        <v>172</v>
      </c>
      <c r="C56" s="1">
        <v>1</v>
      </c>
      <c r="D56" s="2">
        <v>4</v>
      </c>
      <c r="E56" s="2">
        <v>3</v>
      </c>
      <c r="F56" s="3" t="s">
        <v>84</v>
      </c>
      <c r="G56" s="4">
        <f t="shared" si="12"/>
        <v>327</v>
      </c>
      <c r="H56" s="2">
        <v>28</v>
      </c>
      <c r="I56" s="2">
        <v>61</v>
      </c>
      <c r="J56" s="2">
        <v>85</v>
      </c>
      <c r="K56" s="2">
        <v>91</v>
      </c>
      <c r="L56" s="2">
        <v>28</v>
      </c>
      <c r="M56" s="2">
        <f t="shared" si="13"/>
        <v>293</v>
      </c>
      <c r="N56" s="5">
        <f t="shared" si="14"/>
        <v>2.1023890784982937</v>
      </c>
      <c r="O56" s="5">
        <f t="shared" si="15"/>
        <v>1.1281812474581443</v>
      </c>
      <c r="P56" s="2">
        <v>2</v>
      </c>
      <c r="Q56" s="2">
        <v>32</v>
      </c>
    </row>
    <row r="57" spans="1:17" ht="21.75">
      <c r="A57" s="3" t="s">
        <v>116</v>
      </c>
      <c r="B57" s="3" t="s">
        <v>173</v>
      </c>
      <c r="C57" s="1">
        <v>1</v>
      </c>
      <c r="D57" s="2">
        <v>4</v>
      </c>
      <c r="E57" s="2">
        <v>3</v>
      </c>
      <c r="F57" s="3" t="s">
        <v>84</v>
      </c>
      <c r="G57" s="4">
        <f t="shared" si="12"/>
        <v>84</v>
      </c>
      <c r="H57" s="2">
        <v>0</v>
      </c>
      <c r="I57" s="2">
        <v>10</v>
      </c>
      <c r="J57" s="2">
        <v>21</v>
      </c>
      <c r="K57" s="2">
        <v>34</v>
      </c>
      <c r="L57" s="2">
        <v>8</v>
      </c>
      <c r="M57" s="2">
        <f t="shared" si="13"/>
        <v>73</v>
      </c>
      <c r="N57" s="5">
        <f t="shared" si="14"/>
        <v>2.547945205479452</v>
      </c>
      <c r="O57" s="5">
        <f t="shared" si="15"/>
        <v>0.860727565611233</v>
      </c>
      <c r="P57" s="2">
        <v>0</v>
      </c>
      <c r="Q57" s="2">
        <v>11</v>
      </c>
    </row>
    <row r="58" spans="1:17" ht="21.75">
      <c r="A58" s="3" t="s">
        <v>135</v>
      </c>
      <c r="B58" s="3" t="s">
        <v>192</v>
      </c>
      <c r="C58" s="1">
        <v>1</v>
      </c>
      <c r="D58" s="2">
        <v>5</v>
      </c>
      <c r="E58" s="2">
        <v>3</v>
      </c>
      <c r="F58" s="3" t="s">
        <v>84</v>
      </c>
      <c r="G58" s="4">
        <f t="shared" si="12"/>
        <v>259</v>
      </c>
      <c r="H58" s="2">
        <v>13</v>
      </c>
      <c r="I58" s="2">
        <v>55</v>
      </c>
      <c r="J58" s="2">
        <v>118</v>
      </c>
      <c r="K58" s="2">
        <v>55</v>
      </c>
      <c r="L58" s="2">
        <v>17</v>
      </c>
      <c r="M58" s="2">
        <f t="shared" si="13"/>
        <v>258</v>
      </c>
      <c r="N58" s="5">
        <f t="shared" si="14"/>
        <v>2.0310077519379846</v>
      </c>
      <c r="O58" s="5">
        <f t="shared" si="15"/>
        <v>0.9436691091356155</v>
      </c>
      <c r="P58" s="2">
        <v>1</v>
      </c>
      <c r="Q58" s="2">
        <v>0</v>
      </c>
    </row>
    <row r="59" spans="1:17" ht="21.75">
      <c r="A59" s="3" t="s">
        <v>136</v>
      </c>
      <c r="B59" s="3" t="s">
        <v>65</v>
      </c>
      <c r="C59" s="1">
        <v>1</v>
      </c>
      <c r="D59" s="2">
        <v>5</v>
      </c>
      <c r="E59" s="2">
        <v>3</v>
      </c>
      <c r="F59" s="3" t="s">
        <v>84</v>
      </c>
      <c r="G59" s="4">
        <f t="shared" si="12"/>
        <v>79</v>
      </c>
      <c r="H59" s="2">
        <v>0</v>
      </c>
      <c r="I59" s="2">
        <v>1</v>
      </c>
      <c r="J59" s="2">
        <v>11</v>
      </c>
      <c r="K59" s="2">
        <v>32</v>
      </c>
      <c r="L59" s="2">
        <v>34</v>
      </c>
      <c r="M59" s="2">
        <f t="shared" si="13"/>
        <v>78</v>
      </c>
      <c r="N59" s="5">
        <f t="shared" si="14"/>
        <v>3.269230769230769</v>
      </c>
      <c r="O59" s="5">
        <f t="shared" si="15"/>
        <v>0.7454662441080324</v>
      </c>
      <c r="P59" s="2">
        <v>1</v>
      </c>
      <c r="Q59" s="2">
        <v>0</v>
      </c>
    </row>
    <row r="60" spans="1:17" ht="21.75">
      <c r="A60" s="3" t="s">
        <v>69</v>
      </c>
      <c r="B60" s="3" t="s">
        <v>79</v>
      </c>
      <c r="C60" s="1">
        <v>1</v>
      </c>
      <c r="D60" s="2">
        <v>6</v>
      </c>
      <c r="E60" s="2">
        <v>2</v>
      </c>
      <c r="F60" s="3" t="s">
        <v>84</v>
      </c>
      <c r="G60" s="4">
        <f t="shared" si="12"/>
        <v>113</v>
      </c>
      <c r="H60" s="2">
        <v>0</v>
      </c>
      <c r="I60" s="2">
        <v>0</v>
      </c>
      <c r="J60" s="2">
        <v>0</v>
      </c>
      <c r="K60" s="2">
        <v>32</v>
      </c>
      <c r="L60" s="2">
        <v>81</v>
      </c>
      <c r="M60" s="2">
        <f t="shared" si="13"/>
        <v>113</v>
      </c>
      <c r="N60" s="5">
        <f t="shared" si="14"/>
        <v>3.7168141592920354</v>
      </c>
      <c r="O60" s="5">
        <f t="shared" si="15"/>
        <v>0.45054591367638464</v>
      </c>
      <c r="P60" s="2">
        <v>0</v>
      </c>
      <c r="Q60" s="2">
        <v>0</v>
      </c>
    </row>
    <row r="61" spans="1:17" ht="21.75">
      <c r="A61" s="3" t="s">
        <v>66</v>
      </c>
      <c r="B61" s="3" t="s">
        <v>31</v>
      </c>
      <c r="C61" s="1">
        <v>1</v>
      </c>
      <c r="D61" s="2">
        <v>6</v>
      </c>
      <c r="E61" s="2">
        <v>3</v>
      </c>
      <c r="F61" s="3" t="s">
        <v>84</v>
      </c>
      <c r="G61" s="4">
        <f t="shared" si="12"/>
        <v>288</v>
      </c>
      <c r="H61" s="2">
        <v>14</v>
      </c>
      <c r="I61" s="2">
        <v>42</v>
      </c>
      <c r="J61" s="2">
        <v>78</v>
      </c>
      <c r="K61" s="2">
        <v>124</v>
      </c>
      <c r="L61" s="2">
        <v>30</v>
      </c>
      <c r="M61" s="2">
        <f t="shared" si="13"/>
        <v>288</v>
      </c>
      <c r="N61" s="5">
        <f t="shared" si="14"/>
        <v>2.3958333333333335</v>
      </c>
      <c r="O61" s="5">
        <f t="shared" si="15"/>
        <v>1.0152910775842667</v>
      </c>
      <c r="P61" s="2">
        <v>0</v>
      </c>
      <c r="Q61" s="2">
        <v>0</v>
      </c>
    </row>
    <row r="62" spans="1:17" ht="21.75">
      <c r="A62" s="3"/>
      <c r="B62" s="3"/>
      <c r="C62" s="1"/>
      <c r="D62" s="2"/>
      <c r="E62" s="2"/>
      <c r="F62" s="3"/>
      <c r="G62" s="4"/>
      <c r="H62" s="2"/>
      <c r="I62" s="2"/>
      <c r="J62" s="2"/>
      <c r="K62" s="2"/>
      <c r="L62" s="2"/>
      <c r="M62" s="2"/>
      <c r="N62" s="5"/>
      <c r="O62" s="5"/>
      <c r="P62" s="2"/>
      <c r="Q62" s="2"/>
    </row>
    <row r="63" spans="1:17" ht="21.75">
      <c r="A63" s="3"/>
      <c r="B63" s="3"/>
      <c r="C63" s="1"/>
      <c r="D63" s="2"/>
      <c r="E63" s="2"/>
      <c r="F63" s="3"/>
      <c r="G63" s="4"/>
      <c r="H63" s="2"/>
      <c r="I63" s="2"/>
      <c r="J63" s="2"/>
      <c r="K63" s="2"/>
      <c r="L63" s="2"/>
      <c r="M63" s="2"/>
      <c r="N63" s="5"/>
      <c r="O63" s="5"/>
      <c r="P63" s="2"/>
      <c r="Q63" s="2"/>
    </row>
    <row r="64" spans="1:17" ht="21.75">
      <c r="A64" s="3"/>
      <c r="B64" s="3"/>
      <c r="C64" s="1"/>
      <c r="D64" s="2"/>
      <c r="E64" s="2"/>
      <c r="F64" s="3"/>
      <c r="G64" s="4"/>
      <c r="H64" s="2"/>
      <c r="I64" s="2"/>
      <c r="J64" s="2"/>
      <c r="K64" s="2"/>
      <c r="L64" s="2"/>
      <c r="M64" s="2"/>
      <c r="N64" s="5"/>
      <c r="O64" s="5"/>
      <c r="P64" s="2"/>
      <c r="Q64" s="2"/>
    </row>
    <row r="65" spans="1:17" ht="21.75">
      <c r="A65" s="3"/>
      <c r="B65" s="3"/>
      <c r="C65" s="1"/>
      <c r="D65" s="2"/>
      <c r="E65" s="2"/>
      <c r="F65" s="3"/>
      <c r="G65" s="4"/>
      <c r="H65" s="2"/>
      <c r="I65" s="2"/>
      <c r="J65" s="2"/>
      <c r="K65" s="2"/>
      <c r="L65" s="2"/>
      <c r="M65" s="2"/>
      <c r="N65" s="5"/>
      <c r="O65" s="5"/>
      <c r="P65" s="2"/>
      <c r="Q65" s="2"/>
    </row>
    <row r="66" spans="1:17" ht="21.75">
      <c r="A66" s="3"/>
      <c r="B66" s="3"/>
      <c r="C66" s="1"/>
      <c r="D66" s="2"/>
      <c r="E66" s="2"/>
      <c r="F66" s="3"/>
      <c r="G66" s="4"/>
      <c r="H66" s="2"/>
      <c r="I66" s="2"/>
      <c r="J66" s="2"/>
      <c r="K66" s="2"/>
      <c r="L66" s="2"/>
      <c r="M66" s="2"/>
      <c r="N66" s="5"/>
      <c r="O66" s="5"/>
      <c r="P66" s="2"/>
      <c r="Q66" s="2"/>
    </row>
    <row r="67" spans="1:17" ht="21.75">
      <c r="A67" s="3"/>
      <c r="B67" s="3"/>
      <c r="C67" s="1"/>
      <c r="D67" s="2"/>
      <c r="E67" s="2"/>
      <c r="F67" s="3"/>
      <c r="G67" s="4"/>
      <c r="H67" s="2"/>
      <c r="I67" s="2"/>
      <c r="J67" s="2"/>
      <c r="K67" s="2"/>
      <c r="L67" s="2"/>
      <c r="M67" s="2"/>
      <c r="N67" s="5"/>
      <c r="O67" s="5"/>
      <c r="P67" s="2"/>
      <c r="Q67" s="2"/>
    </row>
    <row r="68" spans="1:17" ht="21.75">
      <c r="A68" s="3"/>
      <c r="B68" s="3"/>
      <c r="C68" s="1"/>
      <c r="D68" s="2"/>
      <c r="E68" s="2"/>
      <c r="F68" s="3"/>
      <c r="G68" s="4"/>
      <c r="H68" s="2"/>
      <c r="I68" s="2"/>
      <c r="J68" s="2"/>
      <c r="K68" s="2"/>
      <c r="L68" s="2"/>
      <c r="M68" s="2"/>
      <c r="N68" s="5"/>
      <c r="O68" s="5"/>
      <c r="P68" s="2"/>
      <c r="Q68" s="2"/>
    </row>
    <row r="69" spans="1:17" ht="21.75">
      <c r="A69" s="3"/>
      <c r="B69" s="13" t="s">
        <v>22</v>
      </c>
      <c r="C69" s="1"/>
      <c r="D69" s="2"/>
      <c r="E69" s="2"/>
      <c r="F69" s="3"/>
      <c r="G69" s="4">
        <f>SUM(G54:G68)</f>
        <v>1651</v>
      </c>
      <c r="H69" s="4">
        <f aca="true" t="shared" si="16" ref="H69:M69">SUM(H54:H68)</f>
        <v>113</v>
      </c>
      <c r="I69" s="4">
        <f t="shared" si="16"/>
        <v>318</v>
      </c>
      <c r="J69" s="4">
        <f t="shared" si="16"/>
        <v>463</v>
      </c>
      <c r="K69" s="4">
        <f t="shared" si="16"/>
        <v>454</v>
      </c>
      <c r="L69" s="4">
        <f t="shared" si="16"/>
        <v>253</v>
      </c>
      <c r="M69" s="4">
        <f t="shared" si="16"/>
        <v>1601</v>
      </c>
      <c r="N69" s="11">
        <f>(1*I69+2*J69+3*K69+4*L69)/M69</f>
        <v>2.259837601499063</v>
      </c>
      <c r="O69" s="11">
        <f>SQRT((H69*0^2+I69*1^2+J69*2^2+K69*3^2+L69*4^2)/M69-N69^2)</f>
        <v>1.1528709940425592</v>
      </c>
      <c r="P69" s="4">
        <f>SUM(P54:P68)</f>
        <v>4</v>
      </c>
      <c r="Q69" s="4">
        <f>SUM(Q54:Q68)</f>
        <v>46</v>
      </c>
    </row>
    <row r="70" spans="1:17" ht="21.75">
      <c r="A70" s="3"/>
      <c r="B70" s="13" t="s">
        <v>23</v>
      </c>
      <c r="C70" s="3"/>
      <c r="D70" s="3"/>
      <c r="E70" s="3"/>
      <c r="F70" s="3"/>
      <c r="G70" s="5">
        <f>G69*100/$G$69</f>
        <v>100</v>
      </c>
      <c r="H70" s="5">
        <f aca="true" t="shared" si="17" ref="H70:M70">H69*100/$G$69</f>
        <v>6.8443367655966085</v>
      </c>
      <c r="I70" s="5">
        <f t="shared" si="17"/>
        <v>19.2610539067232</v>
      </c>
      <c r="J70" s="5">
        <f t="shared" si="17"/>
        <v>28.043609933373713</v>
      </c>
      <c r="K70" s="5">
        <f t="shared" si="17"/>
        <v>27.4984857662023</v>
      </c>
      <c r="L70" s="5">
        <f t="shared" si="17"/>
        <v>15.32404603270745</v>
      </c>
      <c r="M70" s="5">
        <f t="shared" si="17"/>
        <v>96.97153240460327</v>
      </c>
      <c r="N70" s="3"/>
      <c r="O70" s="3"/>
      <c r="P70" s="5">
        <f>P69*100/$G$69</f>
        <v>0.24227740763173833</v>
      </c>
      <c r="Q70" s="5">
        <f>Q69*100/$G$69</f>
        <v>2.786190187764991</v>
      </c>
    </row>
    <row r="71" spans="1:17" ht="29.25">
      <c r="A71" s="14" t="s">
        <v>219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27.75">
      <c r="A72" s="15" t="s">
        <v>114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29.25" customHeight="1">
      <c r="A73" s="16" t="s">
        <v>0</v>
      </c>
      <c r="B73" s="16" t="s">
        <v>1</v>
      </c>
      <c r="C73" s="1" t="s">
        <v>2</v>
      </c>
      <c r="D73" s="21" t="s">
        <v>3</v>
      </c>
      <c r="E73" s="2" t="s">
        <v>4</v>
      </c>
      <c r="F73" s="3" t="s">
        <v>5</v>
      </c>
      <c r="G73" s="17" t="s">
        <v>6</v>
      </c>
      <c r="H73" s="18" t="s">
        <v>7</v>
      </c>
      <c r="I73" s="18"/>
      <c r="J73" s="18"/>
      <c r="K73" s="18"/>
      <c r="L73" s="18"/>
      <c r="M73" s="19" t="s">
        <v>8</v>
      </c>
      <c r="N73" s="20" t="s">
        <v>9</v>
      </c>
      <c r="O73" s="20" t="s">
        <v>10</v>
      </c>
      <c r="P73" s="19" t="s">
        <v>11</v>
      </c>
      <c r="Q73" s="19"/>
    </row>
    <row r="74" spans="1:17" ht="21.75">
      <c r="A74" s="16"/>
      <c r="B74" s="16"/>
      <c r="C74" s="1"/>
      <c r="D74" s="22"/>
      <c r="E74" s="2"/>
      <c r="F74" s="3"/>
      <c r="G74" s="17"/>
      <c r="H74" s="2">
        <v>0</v>
      </c>
      <c r="I74" s="2">
        <v>1</v>
      </c>
      <c r="J74" s="2">
        <v>2</v>
      </c>
      <c r="K74" s="2">
        <v>3</v>
      </c>
      <c r="L74" s="2">
        <v>4</v>
      </c>
      <c r="M74" s="19"/>
      <c r="N74" s="20"/>
      <c r="O74" s="20"/>
      <c r="P74" s="2" t="s">
        <v>12</v>
      </c>
      <c r="Q74" s="2" t="s">
        <v>13</v>
      </c>
    </row>
    <row r="75" spans="1:17" ht="21.75">
      <c r="A75" s="3" t="s">
        <v>35</v>
      </c>
      <c r="B75" s="3" t="s">
        <v>33</v>
      </c>
      <c r="C75" s="1">
        <v>1</v>
      </c>
      <c r="D75" s="2">
        <v>3</v>
      </c>
      <c r="E75" s="2">
        <v>2</v>
      </c>
      <c r="F75" s="3" t="s">
        <v>86</v>
      </c>
      <c r="G75" s="4">
        <f aca="true" t="shared" si="18" ref="G75:G83">SUM(H75:L75,P75:Q75)</f>
        <v>467</v>
      </c>
      <c r="H75" s="2">
        <v>17</v>
      </c>
      <c r="I75" s="2">
        <v>49</v>
      </c>
      <c r="J75" s="2">
        <v>125</v>
      </c>
      <c r="K75" s="2">
        <v>130</v>
      </c>
      <c r="L75" s="2">
        <v>145</v>
      </c>
      <c r="M75" s="2">
        <f aca="true" t="shared" si="19" ref="M75:M83">SUM(H75:L75)</f>
        <v>466</v>
      </c>
      <c r="N75" s="5">
        <f aca="true" t="shared" si="20" ref="N75:N83">(1*I75+2*J75+3*K75+4*L75)/M75</f>
        <v>2.723175965665236</v>
      </c>
      <c r="O75" s="5">
        <f aca="true" t="shared" si="21" ref="O75:O83">SQRT((H75*0^2+I75*1^2+J75*2^2+K75*3^2+L75*4^2)/M75-N75^2)</f>
        <v>1.1187915955494734</v>
      </c>
      <c r="P75" s="2">
        <v>1</v>
      </c>
      <c r="Q75" s="2">
        <v>0</v>
      </c>
    </row>
    <row r="76" spans="1:17" ht="21.75">
      <c r="A76" s="3" t="s">
        <v>36</v>
      </c>
      <c r="B76" s="3" t="s">
        <v>34</v>
      </c>
      <c r="C76" s="1">
        <v>1</v>
      </c>
      <c r="D76" s="2">
        <v>3</v>
      </c>
      <c r="E76" s="2">
        <v>2</v>
      </c>
      <c r="F76" s="3" t="s">
        <v>86</v>
      </c>
      <c r="G76" s="4">
        <f t="shared" si="18"/>
        <v>466</v>
      </c>
      <c r="H76" s="2">
        <v>0</v>
      </c>
      <c r="I76" s="2">
        <v>4</v>
      </c>
      <c r="J76" s="2">
        <v>15</v>
      </c>
      <c r="K76" s="2">
        <v>192</v>
      </c>
      <c r="L76" s="2">
        <v>255</v>
      </c>
      <c r="M76" s="2">
        <f t="shared" si="19"/>
        <v>466</v>
      </c>
      <c r="N76" s="5">
        <f t="shared" si="20"/>
        <v>3.4978540772532187</v>
      </c>
      <c r="O76" s="5">
        <f t="shared" si="21"/>
        <v>0.6048762049723447</v>
      </c>
      <c r="P76" s="2">
        <v>0</v>
      </c>
      <c r="Q76" s="2">
        <v>0</v>
      </c>
    </row>
    <row r="77" spans="1:17" ht="21.75">
      <c r="A77" s="3" t="s">
        <v>37</v>
      </c>
      <c r="B77" s="3" t="s">
        <v>38</v>
      </c>
      <c r="C77" s="1">
        <v>1</v>
      </c>
      <c r="D77" s="2">
        <v>3</v>
      </c>
      <c r="E77" s="2" t="s">
        <v>15</v>
      </c>
      <c r="F77" s="3" t="s">
        <v>86</v>
      </c>
      <c r="G77" s="4">
        <f t="shared" si="18"/>
        <v>472</v>
      </c>
      <c r="H77" s="2">
        <v>4</v>
      </c>
      <c r="I77" s="2">
        <v>0</v>
      </c>
      <c r="J77" s="2">
        <v>26</v>
      </c>
      <c r="K77" s="2">
        <v>234</v>
      </c>
      <c r="L77" s="2">
        <v>193</v>
      </c>
      <c r="M77" s="2">
        <f t="shared" si="19"/>
        <v>457</v>
      </c>
      <c r="N77" s="5">
        <f t="shared" si="20"/>
        <v>3.339168490153173</v>
      </c>
      <c r="O77" s="5">
        <f t="shared" si="21"/>
        <v>0.6655460962130054</v>
      </c>
      <c r="P77" s="2">
        <v>15</v>
      </c>
      <c r="Q77" s="2">
        <v>0</v>
      </c>
    </row>
    <row r="78" spans="1:17" ht="21.75">
      <c r="A78" s="3" t="s">
        <v>125</v>
      </c>
      <c r="B78" s="3" t="s">
        <v>182</v>
      </c>
      <c r="C78" s="1">
        <v>1</v>
      </c>
      <c r="D78" s="2">
        <v>4</v>
      </c>
      <c r="E78" s="2">
        <v>2</v>
      </c>
      <c r="F78" s="3" t="s">
        <v>86</v>
      </c>
      <c r="G78" s="4">
        <f t="shared" si="18"/>
        <v>327</v>
      </c>
      <c r="H78" s="2">
        <v>38</v>
      </c>
      <c r="I78" s="2">
        <v>95</v>
      </c>
      <c r="J78" s="2">
        <v>119</v>
      </c>
      <c r="K78" s="2">
        <v>40</v>
      </c>
      <c r="L78" s="2">
        <v>2</v>
      </c>
      <c r="M78" s="2">
        <f t="shared" si="19"/>
        <v>294</v>
      </c>
      <c r="N78" s="5">
        <f t="shared" si="20"/>
        <v>1.5680272108843538</v>
      </c>
      <c r="O78" s="5">
        <f t="shared" si="21"/>
        <v>0.9037703635370363</v>
      </c>
      <c r="P78" s="2">
        <v>11</v>
      </c>
      <c r="Q78" s="2">
        <v>22</v>
      </c>
    </row>
    <row r="79" spans="1:17" ht="21.75">
      <c r="A79" s="3" t="s">
        <v>126</v>
      </c>
      <c r="B79" s="3" t="s">
        <v>183</v>
      </c>
      <c r="C79" s="1">
        <v>1</v>
      </c>
      <c r="D79" s="2">
        <v>4</v>
      </c>
      <c r="E79" s="2" t="s">
        <v>20</v>
      </c>
      <c r="F79" s="3" t="s">
        <v>86</v>
      </c>
      <c r="G79" s="4">
        <f t="shared" si="18"/>
        <v>305</v>
      </c>
      <c r="H79" s="2">
        <v>0</v>
      </c>
      <c r="I79" s="2">
        <v>41</v>
      </c>
      <c r="J79" s="2">
        <v>58</v>
      </c>
      <c r="K79" s="2">
        <v>108</v>
      </c>
      <c r="L79" s="2">
        <v>89</v>
      </c>
      <c r="M79" s="2">
        <f t="shared" si="19"/>
        <v>296</v>
      </c>
      <c r="N79" s="5">
        <f t="shared" si="20"/>
        <v>2.8277027027027026</v>
      </c>
      <c r="O79" s="5">
        <f t="shared" si="21"/>
        <v>1.0104401600390405</v>
      </c>
      <c r="P79" s="2">
        <v>9</v>
      </c>
      <c r="Q79" s="2">
        <v>0</v>
      </c>
    </row>
    <row r="80" spans="1:17" ht="21.75">
      <c r="A80" s="3" t="s">
        <v>148</v>
      </c>
      <c r="B80" s="3" t="s">
        <v>202</v>
      </c>
      <c r="C80" s="1">
        <v>2</v>
      </c>
      <c r="D80" s="2">
        <v>5</v>
      </c>
      <c r="E80" s="2" t="s">
        <v>20</v>
      </c>
      <c r="F80" s="3" t="s">
        <v>86</v>
      </c>
      <c r="G80" s="4">
        <f t="shared" si="18"/>
        <v>259</v>
      </c>
      <c r="H80" s="2">
        <v>1</v>
      </c>
      <c r="I80" s="2">
        <v>34</v>
      </c>
      <c r="J80" s="2">
        <v>117</v>
      </c>
      <c r="K80" s="2">
        <v>87</v>
      </c>
      <c r="L80" s="2">
        <v>19</v>
      </c>
      <c r="M80" s="2">
        <f t="shared" si="19"/>
        <v>258</v>
      </c>
      <c r="N80" s="5">
        <f t="shared" si="20"/>
        <v>2.3449612403100777</v>
      </c>
      <c r="O80" s="5">
        <f t="shared" si="21"/>
        <v>0.812447850711412</v>
      </c>
      <c r="P80" s="2">
        <v>1</v>
      </c>
      <c r="Q80" s="2">
        <v>0</v>
      </c>
    </row>
    <row r="81" spans="1:17" ht="20.25" customHeight="1">
      <c r="A81" s="3" t="s">
        <v>149</v>
      </c>
      <c r="B81" s="3" t="s">
        <v>203</v>
      </c>
      <c r="C81" s="1">
        <v>2</v>
      </c>
      <c r="D81" s="2">
        <v>5</v>
      </c>
      <c r="E81" s="2" t="s">
        <v>20</v>
      </c>
      <c r="F81" s="3" t="s">
        <v>86</v>
      </c>
      <c r="G81" s="4">
        <f t="shared" si="18"/>
        <v>259</v>
      </c>
      <c r="H81" s="2">
        <v>0</v>
      </c>
      <c r="I81" s="2">
        <v>0</v>
      </c>
      <c r="J81" s="2">
        <v>27</v>
      </c>
      <c r="K81" s="2">
        <v>98</v>
      </c>
      <c r="L81" s="2">
        <v>134</v>
      </c>
      <c r="M81" s="2">
        <f t="shared" si="19"/>
        <v>259</v>
      </c>
      <c r="N81" s="5">
        <f t="shared" si="20"/>
        <v>3.413127413127413</v>
      </c>
      <c r="O81" s="5">
        <f t="shared" si="21"/>
        <v>0.6715261440512</v>
      </c>
      <c r="P81" s="2">
        <v>0</v>
      </c>
      <c r="Q81" s="2">
        <v>0</v>
      </c>
    </row>
    <row r="82" spans="1:17" ht="20.25" customHeight="1">
      <c r="A82" s="3" t="s">
        <v>36</v>
      </c>
      <c r="B82" s="3" t="s">
        <v>34</v>
      </c>
      <c r="C82" s="1">
        <v>2</v>
      </c>
      <c r="D82" s="2">
        <v>6</v>
      </c>
      <c r="E82" s="2" t="s">
        <v>16</v>
      </c>
      <c r="F82" s="3" t="s">
        <v>86</v>
      </c>
      <c r="G82" s="4">
        <f t="shared" si="18"/>
        <v>288</v>
      </c>
      <c r="H82" s="2">
        <v>0</v>
      </c>
      <c r="I82" s="2">
        <v>3</v>
      </c>
      <c r="J82" s="2">
        <v>12</v>
      </c>
      <c r="K82" s="2">
        <v>50</v>
      </c>
      <c r="L82" s="2">
        <v>223</v>
      </c>
      <c r="M82" s="2">
        <f t="shared" si="19"/>
        <v>288</v>
      </c>
      <c r="N82" s="5">
        <f t="shared" si="20"/>
        <v>3.7118055555555554</v>
      </c>
      <c r="O82" s="5">
        <f t="shared" si="21"/>
        <v>0.5924286792257243</v>
      </c>
      <c r="P82" s="2">
        <v>0</v>
      </c>
      <c r="Q82" s="2">
        <v>0</v>
      </c>
    </row>
    <row r="83" spans="1:17" ht="20.25" customHeight="1">
      <c r="A83" s="3" t="s">
        <v>68</v>
      </c>
      <c r="B83" s="3" t="s">
        <v>33</v>
      </c>
      <c r="C83" s="1">
        <v>1</v>
      </c>
      <c r="D83" s="2">
        <v>6</v>
      </c>
      <c r="E83" s="2" t="s">
        <v>15</v>
      </c>
      <c r="F83" s="3" t="s">
        <v>86</v>
      </c>
      <c r="G83" s="4">
        <f t="shared" si="18"/>
        <v>288</v>
      </c>
      <c r="H83" s="2">
        <v>0</v>
      </c>
      <c r="I83" s="2">
        <v>3</v>
      </c>
      <c r="J83" s="2">
        <v>38</v>
      </c>
      <c r="K83" s="2">
        <v>163</v>
      </c>
      <c r="L83" s="2">
        <v>84</v>
      </c>
      <c r="M83" s="2">
        <f t="shared" si="19"/>
        <v>288</v>
      </c>
      <c r="N83" s="5">
        <f t="shared" si="20"/>
        <v>3.138888888888889</v>
      </c>
      <c r="O83" s="5">
        <f t="shared" si="21"/>
        <v>0.667823071120628</v>
      </c>
      <c r="P83" s="2">
        <v>0</v>
      </c>
      <c r="Q83" s="2">
        <v>0</v>
      </c>
    </row>
    <row r="84" spans="1:17" ht="20.25" customHeight="1">
      <c r="A84" s="3"/>
      <c r="B84" s="3"/>
      <c r="C84" s="1"/>
      <c r="D84" s="2"/>
      <c r="E84" s="2"/>
      <c r="F84" s="3"/>
      <c r="G84" s="4"/>
      <c r="H84" s="2"/>
      <c r="I84" s="2"/>
      <c r="J84" s="2"/>
      <c r="K84" s="2"/>
      <c r="L84" s="2"/>
      <c r="M84" s="2"/>
      <c r="N84" s="5"/>
      <c r="O84" s="5"/>
      <c r="P84" s="2"/>
      <c r="Q84" s="2"/>
    </row>
    <row r="85" spans="1:17" ht="20.25" customHeight="1">
      <c r="A85" s="3"/>
      <c r="B85" s="3"/>
      <c r="C85" s="1"/>
      <c r="D85" s="2"/>
      <c r="E85" s="2"/>
      <c r="F85" s="3"/>
      <c r="G85" s="4"/>
      <c r="H85" s="2"/>
      <c r="I85" s="2"/>
      <c r="J85" s="2"/>
      <c r="K85" s="2"/>
      <c r="L85" s="2"/>
      <c r="M85" s="2"/>
      <c r="N85" s="5"/>
      <c r="O85" s="5"/>
      <c r="P85" s="2"/>
      <c r="Q85" s="2"/>
    </row>
    <row r="86" spans="1:17" ht="20.25" customHeight="1">
      <c r="A86" s="3"/>
      <c r="B86" s="3"/>
      <c r="C86" s="1"/>
      <c r="D86" s="2"/>
      <c r="E86" s="2"/>
      <c r="F86" s="3"/>
      <c r="G86" s="4"/>
      <c r="H86" s="2"/>
      <c r="I86" s="2"/>
      <c r="J86" s="2"/>
      <c r="K86" s="2"/>
      <c r="L86" s="2"/>
      <c r="M86" s="2"/>
      <c r="N86" s="5"/>
      <c r="O86" s="5"/>
      <c r="P86" s="2"/>
      <c r="Q86" s="2"/>
    </row>
    <row r="87" spans="1:17" ht="20.25" customHeight="1">
      <c r="A87" s="3"/>
      <c r="B87" s="3"/>
      <c r="C87" s="1"/>
      <c r="D87" s="2"/>
      <c r="E87" s="2"/>
      <c r="F87" s="3"/>
      <c r="G87" s="4"/>
      <c r="H87" s="2"/>
      <c r="I87" s="2"/>
      <c r="J87" s="2"/>
      <c r="K87" s="2"/>
      <c r="L87" s="2"/>
      <c r="M87" s="2"/>
      <c r="N87" s="5"/>
      <c r="O87" s="5"/>
      <c r="P87" s="2"/>
      <c r="Q87" s="2"/>
    </row>
    <row r="88" spans="1:17" ht="20.25" customHeight="1">
      <c r="A88" s="3"/>
      <c r="B88" s="3"/>
      <c r="C88" s="1"/>
      <c r="D88" s="2"/>
      <c r="E88" s="2"/>
      <c r="F88" s="3"/>
      <c r="G88" s="4"/>
      <c r="H88" s="2"/>
      <c r="I88" s="2"/>
      <c r="J88" s="2"/>
      <c r="K88" s="2"/>
      <c r="L88" s="2"/>
      <c r="M88" s="2"/>
      <c r="N88" s="5"/>
      <c r="O88" s="5"/>
      <c r="P88" s="2"/>
      <c r="Q88" s="2"/>
    </row>
    <row r="89" spans="1:17" ht="20.25" customHeight="1">
      <c r="A89" s="3"/>
      <c r="B89" s="3"/>
      <c r="C89" s="1"/>
      <c r="D89" s="2"/>
      <c r="E89" s="2"/>
      <c r="F89" s="3"/>
      <c r="G89" s="4"/>
      <c r="H89" s="2"/>
      <c r="I89" s="2"/>
      <c r="J89" s="2"/>
      <c r="K89" s="2"/>
      <c r="L89" s="2"/>
      <c r="M89" s="2"/>
      <c r="N89" s="5"/>
      <c r="O89" s="5"/>
      <c r="P89" s="2"/>
      <c r="Q89" s="2"/>
    </row>
    <row r="90" spans="1:17" ht="20.25" customHeight="1">
      <c r="A90" s="3"/>
      <c r="B90" s="3"/>
      <c r="C90" s="1"/>
      <c r="D90" s="2"/>
      <c r="E90" s="2"/>
      <c r="F90" s="3"/>
      <c r="G90" s="4"/>
      <c r="H90" s="2"/>
      <c r="I90" s="2"/>
      <c r="J90" s="2"/>
      <c r="K90" s="2"/>
      <c r="L90" s="2"/>
      <c r="M90" s="2"/>
      <c r="N90" s="5"/>
      <c r="O90" s="5"/>
      <c r="P90" s="2"/>
      <c r="Q90" s="2"/>
    </row>
    <row r="91" spans="1:17" ht="20.25" customHeight="1">
      <c r="A91" s="3"/>
      <c r="B91" s="3"/>
      <c r="C91" s="1"/>
      <c r="D91" s="2"/>
      <c r="E91" s="2"/>
      <c r="F91" s="3"/>
      <c r="G91" s="4"/>
      <c r="H91" s="2"/>
      <c r="I91" s="2"/>
      <c r="J91" s="2"/>
      <c r="K91" s="2"/>
      <c r="L91" s="2"/>
      <c r="M91" s="2"/>
      <c r="N91" s="5"/>
      <c r="O91" s="5"/>
      <c r="P91" s="2"/>
      <c r="Q91" s="2"/>
    </row>
    <row r="92" spans="1:17" ht="20.25" customHeight="1">
      <c r="A92" s="3"/>
      <c r="B92" s="13" t="s">
        <v>22</v>
      </c>
      <c r="C92" s="1"/>
      <c r="D92" s="2"/>
      <c r="E92" s="2"/>
      <c r="F92" s="3"/>
      <c r="G92" s="4">
        <f>SUM(G75:G91)</f>
        <v>3131</v>
      </c>
      <c r="H92" s="4">
        <f aca="true" t="shared" si="22" ref="H92:M92">SUM(H75:H91)</f>
        <v>60</v>
      </c>
      <c r="I92" s="4">
        <f t="shared" si="22"/>
        <v>229</v>
      </c>
      <c r="J92" s="4">
        <f t="shared" si="22"/>
        <v>537</v>
      </c>
      <c r="K92" s="4">
        <f t="shared" si="22"/>
        <v>1102</v>
      </c>
      <c r="L92" s="4">
        <f t="shared" si="22"/>
        <v>1144</v>
      </c>
      <c r="M92" s="4">
        <f t="shared" si="22"/>
        <v>3072</v>
      </c>
      <c r="N92" s="11">
        <f>(1*I92+2*J92+3*K92+4*L92)/M92</f>
        <v>2.9899088541666665</v>
      </c>
      <c r="O92" s="11">
        <f>SQRT((H92*0^2+I92*1^2+J92*2^2+K92*3^2+L92*4^2)/M92-N92^2)</f>
        <v>1.0104736626663944</v>
      </c>
      <c r="P92" s="4">
        <f>SUM(P75:P91)</f>
        <v>37</v>
      </c>
      <c r="Q92" s="4">
        <f>SUM(Q75:Q91)</f>
        <v>22</v>
      </c>
    </row>
    <row r="93" spans="1:17" ht="20.25" customHeight="1">
      <c r="A93" s="3"/>
      <c r="B93" s="13" t="s">
        <v>23</v>
      </c>
      <c r="C93" s="3"/>
      <c r="D93" s="3"/>
      <c r="E93" s="3"/>
      <c r="F93" s="3"/>
      <c r="G93" s="5">
        <f>G92*100/$G$92</f>
        <v>100</v>
      </c>
      <c r="H93" s="5">
        <f aca="true" t="shared" si="23" ref="H93:M93">H92*100/$G$92</f>
        <v>1.916320664324497</v>
      </c>
      <c r="I93" s="5">
        <f t="shared" si="23"/>
        <v>7.31395720217183</v>
      </c>
      <c r="J93" s="5">
        <f t="shared" si="23"/>
        <v>17.151069945704247</v>
      </c>
      <c r="K93" s="5">
        <f t="shared" si="23"/>
        <v>35.19642286809326</v>
      </c>
      <c r="L93" s="5">
        <f t="shared" si="23"/>
        <v>36.53784733312041</v>
      </c>
      <c r="M93" s="5">
        <f t="shared" si="23"/>
        <v>98.11561801341425</v>
      </c>
      <c r="N93" s="3"/>
      <c r="O93" s="3"/>
      <c r="P93" s="5">
        <f>P92*100/$G$92</f>
        <v>1.1817310763334399</v>
      </c>
      <c r="Q93" s="5">
        <f>Q92*100/$G$92</f>
        <v>0.7026509102523155</v>
      </c>
    </row>
    <row r="94" spans="1:17" ht="29.25">
      <c r="A94" s="14" t="s">
        <v>220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27.75">
      <c r="A95" s="15" t="s">
        <v>114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31.5" customHeight="1">
      <c r="A96" s="16" t="s">
        <v>0</v>
      </c>
      <c r="B96" s="16" t="s">
        <v>1</v>
      </c>
      <c r="C96" s="1" t="s">
        <v>2</v>
      </c>
      <c r="D96" s="21" t="s">
        <v>3</v>
      </c>
      <c r="E96" s="2" t="s">
        <v>4</v>
      </c>
      <c r="F96" s="3" t="s">
        <v>5</v>
      </c>
      <c r="G96" s="17" t="s">
        <v>6</v>
      </c>
      <c r="H96" s="18" t="s">
        <v>7</v>
      </c>
      <c r="I96" s="18"/>
      <c r="J96" s="18"/>
      <c r="K96" s="18"/>
      <c r="L96" s="18"/>
      <c r="M96" s="19" t="s">
        <v>8</v>
      </c>
      <c r="N96" s="20" t="s">
        <v>9</v>
      </c>
      <c r="O96" s="20" t="s">
        <v>10</v>
      </c>
      <c r="P96" s="19" t="s">
        <v>11</v>
      </c>
      <c r="Q96" s="19"/>
    </row>
    <row r="97" spans="1:17" ht="20.25" customHeight="1">
      <c r="A97" s="16"/>
      <c r="B97" s="16"/>
      <c r="C97" s="1"/>
      <c r="D97" s="22"/>
      <c r="E97" s="2"/>
      <c r="F97" s="3"/>
      <c r="G97" s="17"/>
      <c r="H97" s="2">
        <v>0</v>
      </c>
      <c r="I97" s="2">
        <v>1</v>
      </c>
      <c r="J97" s="2">
        <v>2</v>
      </c>
      <c r="K97" s="2">
        <v>3</v>
      </c>
      <c r="L97" s="2">
        <v>4</v>
      </c>
      <c r="M97" s="19"/>
      <c r="N97" s="20"/>
      <c r="O97" s="20"/>
      <c r="P97" s="2" t="s">
        <v>12</v>
      </c>
      <c r="Q97" s="2" t="s">
        <v>13</v>
      </c>
    </row>
    <row r="98" spans="1:17" ht="20.25" customHeight="1">
      <c r="A98" s="3" t="s">
        <v>41</v>
      </c>
      <c r="B98" s="3" t="s">
        <v>40</v>
      </c>
      <c r="C98" s="1">
        <v>1</v>
      </c>
      <c r="D98" s="2">
        <v>3</v>
      </c>
      <c r="E98" s="2" t="s">
        <v>16</v>
      </c>
      <c r="F98" s="3" t="s">
        <v>87</v>
      </c>
      <c r="G98" s="4">
        <f aca="true" t="shared" si="24" ref="G98:G108">SUM(H98:L98,P98:Q98)</f>
        <v>470</v>
      </c>
      <c r="H98" s="2">
        <v>22</v>
      </c>
      <c r="I98" s="2">
        <v>215</v>
      </c>
      <c r="J98" s="2">
        <v>163</v>
      </c>
      <c r="K98" s="2">
        <v>57</v>
      </c>
      <c r="L98" s="2">
        <v>9</v>
      </c>
      <c r="M98" s="2">
        <f aca="true" t="shared" si="25" ref="M98:M108">SUM(H98:L98)</f>
        <v>466</v>
      </c>
      <c r="N98" s="5">
        <f aca="true" t="shared" si="26" ref="N98:N108">(1*I98+2*J98+3*K98+4*L98)/M98</f>
        <v>1.6051502145922747</v>
      </c>
      <c r="O98" s="5">
        <f aca="true" t="shared" si="27" ref="O98:O108">SQRT((H98*0^2+I98*1^2+J98*2^2+K98*3^2+L98*4^2)/M98-N98^2)</f>
        <v>0.8329940304040571</v>
      </c>
      <c r="P98" s="2">
        <v>4</v>
      </c>
      <c r="Q98" s="2">
        <v>0</v>
      </c>
    </row>
    <row r="99" spans="1:17" ht="20.25" customHeight="1">
      <c r="A99" s="3" t="s">
        <v>120</v>
      </c>
      <c r="B99" s="3" t="s">
        <v>177</v>
      </c>
      <c r="C99" s="1">
        <v>1</v>
      </c>
      <c r="D99" s="2">
        <v>4</v>
      </c>
      <c r="E99" s="2" t="s">
        <v>16</v>
      </c>
      <c r="F99" s="3" t="s">
        <v>87</v>
      </c>
      <c r="G99" s="4">
        <f t="shared" si="24"/>
        <v>327</v>
      </c>
      <c r="H99" s="2">
        <v>102</v>
      </c>
      <c r="I99" s="2">
        <v>123</v>
      </c>
      <c r="J99" s="2">
        <v>44</v>
      </c>
      <c r="K99" s="2">
        <v>21</v>
      </c>
      <c r="L99" s="2">
        <v>3</v>
      </c>
      <c r="M99" s="2">
        <f t="shared" si="25"/>
        <v>293</v>
      </c>
      <c r="N99" s="5">
        <f t="shared" si="26"/>
        <v>0.9761092150170648</v>
      </c>
      <c r="O99" s="5">
        <f t="shared" si="27"/>
        <v>0.936249078074284</v>
      </c>
      <c r="P99" s="2">
        <v>2</v>
      </c>
      <c r="Q99" s="2">
        <v>32</v>
      </c>
    </row>
    <row r="100" spans="1:17" ht="20.25" customHeight="1">
      <c r="A100" s="3" t="s">
        <v>121</v>
      </c>
      <c r="B100" s="3" t="s">
        <v>178</v>
      </c>
      <c r="C100" s="1">
        <v>1</v>
      </c>
      <c r="D100" s="2">
        <v>4</v>
      </c>
      <c r="E100" s="2">
        <v>2</v>
      </c>
      <c r="F100" s="3" t="s">
        <v>87</v>
      </c>
      <c r="G100" s="4">
        <f t="shared" si="24"/>
        <v>295</v>
      </c>
      <c r="H100" s="2">
        <v>143</v>
      </c>
      <c r="I100" s="2">
        <v>27</v>
      </c>
      <c r="J100" s="2">
        <v>53</v>
      </c>
      <c r="K100" s="2">
        <v>53</v>
      </c>
      <c r="L100" s="2">
        <v>16</v>
      </c>
      <c r="M100" s="2">
        <f t="shared" si="25"/>
        <v>292</v>
      </c>
      <c r="N100" s="5">
        <f t="shared" si="26"/>
        <v>1.2191780821917808</v>
      </c>
      <c r="O100" s="5">
        <f t="shared" si="27"/>
        <v>1.3573400190043918</v>
      </c>
      <c r="P100" s="2">
        <v>1</v>
      </c>
      <c r="Q100" s="2">
        <v>2</v>
      </c>
    </row>
    <row r="101" spans="1:17" ht="20.25" customHeight="1">
      <c r="A101" s="3" t="s">
        <v>142</v>
      </c>
      <c r="B101" s="3" t="s">
        <v>197</v>
      </c>
      <c r="C101" s="1">
        <v>1</v>
      </c>
      <c r="D101" s="2">
        <v>5</v>
      </c>
      <c r="E101" s="2">
        <v>2</v>
      </c>
      <c r="F101" s="3" t="s">
        <v>87</v>
      </c>
      <c r="G101" s="4">
        <f t="shared" si="24"/>
        <v>122</v>
      </c>
      <c r="H101" s="2">
        <v>5</v>
      </c>
      <c r="I101" s="2">
        <v>14</v>
      </c>
      <c r="J101" s="2">
        <v>54</v>
      </c>
      <c r="K101" s="2">
        <v>30</v>
      </c>
      <c r="L101" s="2">
        <v>19</v>
      </c>
      <c r="M101" s="2">
        <f t="shared" si="25"/>
        <v>122</v>
      </c>
      <c r="N101" s="5">
        <f t="shared" si="26"/>
        <v>2.360655737704918</v>
      </c>
      <c r="O101" s="5">
        <f t="shared" si="27"/>
        <v>1.0086963975682075</v>
      </c>
      <c r="P101" s="2">
        <v>0</v>
      </c>
      <c r="Q101" s="2">
        <v>0</v>
      </c>
    </row>
    <row r="102" spans="1:17" ht="20.25" customHeight="1">
      <c r="A102" s="3" t="s">
        <v>143</v>
      </c>
      <c r="B102" s="3" t="s">
        <v>198</v>
      </c>
      <c r="C102" s="1">
        <v>1</v>
      </c>
      <c r="D102" s="2">
        <v>5</v>
      </c>
      <c r="E102" s="2">
        <v>2</v>
      </c>
      <c r="F102" s="3" t="s">
        <v>87</v>
      </c>
      <c r="G102" s="4">
        <f t="shared" si="24"/>
        <v>122</v>
      </c>
      <c r="H102" s="2">
        <v>6</v>
      </c>
      <c r="I102" s="2">
        <v>31</v>
      </c>
      <c r="J102" s="2">
        <v>49</v>
      </c>
      <c r="K102" s="2">
        <v>30</v>
      </c>
      <c r="L102" s="2">
        <v>6</v>
      </c>
      <c r="M102" s="2">
        <f t="shared" si="25"/>
        <v>122</v>
      </c>
      <c r="N102" s="5">
        <f t="shared" si="26"/>
        <v>1.9918032786885247</v>
      </c>
      <c r="O102" s="5">
        <f t="shared" si="27"/>
        <v>0.9451853980624972</v>
      </c>
      <c r="P102" s="2">
        <v>0</v>
      </c>
      <c r="Q102" s="2">
        <v>0</v>
      </c>
    </row>
    <row r="103" spans="1:17" ht="20.25" customHeight="1">
      <c r="A103" s="3" t="s">
        <v>139</v>
      </c>
      <c r="B103" s="3" t="s">
        <v>195</v>
      </c>
      <c r="C103" s="1">
        <v>1</v>
      </c>
      <c r="D103" s="2">
        <v>5</v>
      </c>
      <c r="E103" s="2" t="s">
        <v>16</v>
      </c>
      <c r="F103" s="3" t="s">
        <v>87</v>
      </c>
      <c r="G103" s="4">
        <f t="shared" si="24"/>
        <v>137</v>
      </c>
      <c r="H103" s="2">
        <v>3</v>
      </c>
      <c r="I103" s="2">
        <v>50</v>
      </c>
      <c r="J103" s="2">
        <v>75</v>
      </c>
      <c r="K103" s="2">
        <v>8</v>
      </c>
      <c r="L103" s="2">
        <v>0</v>
      </c>
      <c r="M103" s="2">
        <f t="shared" si="25"/>
        <v>136</v>
      </c>
      <c r="N103" s="5">
        <f t="shared" si="26"/>
        <v>1.6470588235294117</v>
      </c>
      <c r="O103" s="5">
        <f t="shared" si="27"/>
        <v>0.6246106053410385</v>
      </c>
      <c r="P103" s="2">
        <v>1</v>
      </c>
      <c r="Q103" s="2">
        <v>0</v>
      </c>
    </row>
    <row r="104" spans="1:17" ht="20.25" customHeight="1">
      <c r="A104" s="3" t="s">
        <v>141</v>
      </c>
      <c r="B104" s="3" t="s">
        <v>196</v>
      </c>
      <c r="C104" s="1">
        <v>1</v>
      </c>
      <c r="D104" s="2">
        <v>5</v>
      </c>
      <c r="E104" s="2">
        <v>2</v>
      </c>
      <c r="F104" s="3" t="s">
        <v>87</v>
      </c>
      <c r="G104" s="4">
        <f t="shared" si="24"/>
        <v>122</v>
      </c>
      <c r="H104" s="2">
        <v>2</v>
      </c>
      <c r="I104" s="2">
        <v>9</v>
      </c>
      <c r="J104" s="2">
        <v>70</v>
      </c>
      <c r="K104" s="2">
        <v>28</v>
      </c>
      <c r="L104" s="2">
        <v>13</v>
      </c>
      <c r="M104" s="2">
        <f t="shared" si="25"/>
        <v>122</v>
      </c>
      <c r="N104" s="5">
        <f t="shared" si="26"/>
        <v>2.3360655737704916</v>
      </c>
      <c r="O104" s="5">
        <f t="shared" si="27"/>
        <v>0.8259188200661283</v>
      </c>
      <c r="P104" s="2">
        <v>0</v>
      </c>
      <c r="Q104" s="2">
        <v>0</v>
      </c>
    </row>
    <row r="105" spans="1:17" ht="20.25" customHeight="1">
      <c r="A105" s="3" t="s">
        <v>39</v>
      </c>
      <c r="B105" s="3" t="s">
        <v>64</v>
      </c>
      <c r="C105" s="1">
        <v>2</v>
      </c>
      <c r="D105" s="2">
        <v>6</v>
      </c>
      <c r="E105" s="2" t="s">
        <v>20</v>
      </c>
      <c r="F105" s="3" t="s">
        <v>87</v>
      </c>
      <c r="G105" s="4">
        <f t="shared" si="24"/>
        <v>176</v>
      </c>
      <c r="H105" s="2">
        <v>3</v>
      </c>
      <c r="I105" s="2">
        <v>6</v>
      </c>
      <c r="J105" s="2">
        <v>15</v>
      </c>
      <c r="K105" s="2">
        <v>77</v>
      </c>
      <c r="L105" s="2">
        <v>74</v>
      </c>
      <c r="M105" s="2">
        <f t="shared" si="25"/>
        <v>175</v>
      </c>
      <c r="N105" s="5">
        <f t="shared" si="26"/>
        <v>3.217142857142857</v>
      </c>
      <c r="O105" s="5">
        <f t="shared" si="27"/>
        <v>0.8676687038218199</v>
      </c>
      <c r="P105" s="2">
        <v>1</v>
      </c>
      <c r="Q105" s="2">
        <v>0</v>
      </c>
    </row>
    <row r="106" spans="1:17" ht="20.25" customHeight="1">
      <c r="A106" s="3" t="s">
        <v>106</v>
      </c>
      <c r="B106" s="3" t="s">
        <v>61</v>
      </c>
      <c r="C106" s="1"/>
      <c r="D106" s="2">
        <v>6</v>
      </c>
      <c r="E106" s="2"/>
      <c r="F106" s="3" t="s">
        <v>87</v>
      </c>
      <c r="G106" s="4">
        <f t="shared" si="24"/>
        <v>113</v>
      </c>
      <c r="H106" s="2">
        <v>0</v>
      </c>
      <c r="I106" s="2">
        <v>4</v>
      </c>
      <c r="J106" s="2">
        <v>36</v>
      </c>
      <c r="K106" s="2">
        <v>67</v>
      </c>
      <c r="L106" s="2">
        <v>6</v>
      </c>
      <c r="M106" s="2">
        <f t="shared" si="25"/>
        <v>113</v>
      </c>
      <c r="N106" s="5">
        <f t="shared" si="26"/>
        <v>2.663716814159292</v>
      </c>
      <c r="O106" s="5">
        <f t="shared" si="27"/>
        <v>0.6326041062181069</v>
      </c>
      <c r="P106" s="2">
        <v>0</v>
      </c>
      <c r="Q106" s="2">
        <v>0</v>
      </c>
    </row>
    <row r="107" spans="1:17" ht="20.25" customHeight="1">
      <c r="A107" s="3" t="s">
        <v>107</v>
      </c>
      <c r="B107" s="9" t="s">
        <v>62</v>
      </c>
      <c r="C107" s="1"/>
      <c r="D107" s="2">
        <v>6</v>
      </c>
      <c r="E107" s="2"/>
      <c r="F107" s="3" t="s">
        <v>87</v>
      </c>
      <c r="G107" s="4">
        <f t="shared" si="24"/>
        <v>113</v>
      </c>
      <c r="H107" s="2">
        <v>6</v>
      </c>
      <c r="I107" s="2">
        <v>26</v>
      </c>
      <c r="J107" s="2">
        <v>23</v>
      </c>
      <c r="K107" s="2">
        <v>42</v>
      </c>
      <c r="L107" s="2">
        <v>16</v>
      </c>
      <c r="M107" s="2">
        <f t="shared" si="25"/>
        <v>113</v>
      </c>
      <c r="N107" s="5">
        <f t="shared" si="26"/>
        <v>2.3185840707964602</v>
      </c>
      <c r="O107" s="5">
        <f t="shared" si="27"/>
        <v>1.130944367900598</v>
      </c>
      <c r="P107" s="2">
        <v>0</v>
      </c>
      <c r="Q107" s="2">
        <v>0</v>
      </c>
    </row>
    <row r="108" spans="1:17" ht="20.25" customHeight="1">
      <c r="A108" s="3" t="s">
        <v>108</v>
      </c>
      <c r="B108" s="9" t="s">
        <v>63</v>
      </c>
      <c r="C108" s="1"/>
      <c r="D108" s="2">
        <v>6</v>
      </c>
      <c r="E108" s="2"/>
      <c r="F108" s="3" t="s">
        <v>87</v>
      </c>
      <c r="G108" s="4">
        <f t="shared" si="24"/>
        <v>113</v>
      </c>
      <c r="H108" s="2">
        <v>1</v>
      </c>
      <c r="I108" s="2">
        <v>12</v>
      </c>
      <c r="J108" s="2">
        <v>65</v>
      </c>
      <c r="K108" s="2">
        <v>34</v>
      </c>
      <c r="L108" s="2">
        <v>1</v>
      </c>
      <c r="M108" s="2">
        <f t="shared" si="25"/>
        <v>113</v>
      </c>
      <c r="N108" s="5">
        <f t="shared" si="26"/>
        <v>2.1946902654867255</v>
      </c>
      <c r="O108" s="5">
        <f t="shared" si="27"/>
        <v>0.663303706245788</v>
      </c>
      <c r="P108" s="2">
        <v>0</v>
      </c>
      <c r="Q108" s="2">
        <v>0</v>
      </c>
    </row>
    <row r="109" spans="1:17" ht="20.25" customHeight="1">
      <c r="A109" s="3"/>
      <c r="B109" s="9"/>
      <c r="C109" s="1"/>
      <c r="D109" s="2"/>
      <c r="E109" s="2"/>
      <c r="F109" s="3"/>
      <c r="G109" s="4"/>
      <c r="H109" s="2"/>
      <c r="I109" s="2"/>
      <c r="J109" s="2"/>
      <c r="K109" s="2"/>
      <c r="L109" s="2"/>
      <c r="M109" s="2"/>
      <c r="N109" s="5"/>
      <c r="O109" s="5"/>
      <c r="P109" s="2"/>
      <c r="Q109" s="2"/>
    </row>
    <row r="110" spans="1:17" ht="20.25" customHeight="1">
      <c r="A110" s="3"/>
      <c r="B110" s="9"/>
      <c r="C110" s="1"/>
      <c r="D110" s="2"/>
      <c r="E110" s="2"/>
      <c r="F110" s="3"/>
      <c r="G110" s="4"/>
      <c r="H110" s="2"/>
      <c r="I110" s="2"/>
      <c r="J110" s="2"/>
      <c r="K110" s="2"/>
      <c r="L110" s="2"/>
      <c r="M110" s="2"/>
      <c r="N110" s="5"/>
      <c r="O110" s="5"/>
      <c r="P110" s="2"/>
      <c r="Q110" s="2"/>
    </row>
    <row r="111" spans="1:17" ht="20.25" customHeight="1">
      <c r="A111" s="3"/>
      <c r="B111" s="9"/>
      <c r="C111" s="1"/>
      <c r="D111" s="2"/>
      <c r="E111" s="2"/>
      <c r="F111" s="3"/>
      <c r="G111" s="4"/>
      <c r="H111" s="2"/>
      <c r="I111" s="2"/>
      <c r="J111" s="2"/>
      <c r="K111" s="2"/>
      <c r="L111" s="2"/>
      <c r="M111" s="2"/>
      <c r="N111" s="5"/>
      <c r="O111" s="5"/>
      <c r="P111" s="2"/>
      <c r="Q111" s="2"/>
    </row>
    <row r="112" spans="1:17" ht="20.25" customHeight="1">
      <c r="A112" s="3"/>
      <c r="B112" s="9"/>
      <c r="C112" s="1"/>
      <c r="D112" s="2"/>
      <c r="E112" s="2"/>
      <c r="F112" s="3"/>
      <c r="G112" s="4"/>
      <c r="H112" s="2"/>
      <c r="I112" s="2"/>
      <c r="J112" s="2"/>
      <c r="K112" s="2"/>
      <c r="L112" s="2"/>
      <c r="M112" s="2"/>
      <c r="N112" s="5"/>
      <c r="O112" s="5"/>
      <c r="P112" s="2"/>
      <c r="Q112" s="2"/>
    </row>
    <row r="113" spans="1:17" ht="20.25" customHeight="1">
      <c r="A113" s="3"/>
      <c r="B113" s="9"/>
      <c r="C113" s="1"/>
      <c r="D113" s="2"/>
      <c r="E113" s="2"/>
      <c r="F113" s="3"/>
      <c r="G113" s="4"/>
      <c r="H113" s="2"/>
      <c r="I113" s="2"/>
      <c r="J113" s="2"/>
      <c r="K113" s="2"/>
      <c r="L113" s="2"/>
      <c r="M113" s="2"/>
      <c r="N113" s="5"/>
      <c r="O113" s="5"/>
      <c r="P113" s="2"/>
      <c r="Q113" s="2"/>
    </row>
    <row r="114" spans="1:17" ht="20.25" customHeight="1">
      <c r="A114" s="3"/>
      <c r="B114" s="9"/>
      <c r="C114" s="1"/>
      <c r="D114" s="2"/>
      <c r="E114" s="2"/>
      <c r="F114" s="3"/>
      <c r="G114" s="4"/>
      <c r="H114" s="2"/>
      <c r="I114" s="2"/>
      <c r="J114" s="2"/>
      <c r="K114" s="2"/>
      <c r="L114" s="2"/>
      <c r="M114" s="2"/>
      <c r="N114" s="5"/>
      <c r="O114" s="5"/>
      <c r="P114" s="2"/>
      <c r="Q114" s="2"/>
    </row>
    <row r="115" spans="1:17" ht="20.25" customHeight="1">
      <c r="A115" s="3"/>
      <c r="B115" s="9"/>
      <c r="C115" s="1"/>
      <c r="D115" s="2"/>
      <c r="E115" s="2"/>
      <c r="F115" s="3"/>
      <c r="G115" s="4"/>
      <c r="H115" s="2"/>
      <c r="I115" s="2"/>
      <c r="J115" s="2"/>
      <c r="K115" s="2"/>
      <c r="L115" s="2"/>
      <c r="M115" s="2"/>
      <c r="N115" s="5"/>
      <c r="O115" s="5"/>
      <c r="P115" s="2"/>
      <c r="Q115" s="2"/>
    </row>
    <row r="116" spans="1:17" ht="20.25" customHeight="1">
      <c r="A116" s="3"/>
      <c r="B116" s="13" t="s">
        <v>22</v>
      </c>
      <c r="C116" s="1"/>
      <c r="D116" s="2"/>
      <c r="E116" s="2"/>
      <c r="F116" s="3"/>
      <c r="G116" s="4">
        <f>SUM(G98:G115)</f>
        <v>2110</v>
      </c>
      <c r="H116" s="4">
        <f aca="true" t="shared" si="28" ref="H116:M116">SUM(H98:H115)</f>
        <v>293</v>
      </c>
      <c r="I116" s="4">
        <f t="shared" si="28"/>
        <v>517</v>
      </c>
      <c r="J116" s="4">
        <f t="shared" si="28"/>
        <v>647</v>
      </c>
      <c r="K116" s="4">
        <f t="shared" si="28"/>
        <v>447</v>
      </c>
      <c r="L116" s="4">
        <f t="shared" si="28"/>
        <v>163</v>
      </c>
      <c r="M116" s="4">
        <f t="shared" si="28"/>
        <v>2067</v>
      </c>
      <c r="N116" s="11">
        <f>(1*I116+2*J116+3*K116+4*L116)/M116</f>
        <v>1.8403483309143687</v>
      </c>
      <c r="O116" s="11">
        <f>SQRT((H116*0^2+I116*1^2+J116*2^2+K116*3^2+L116*4^2)/M116-N116^2)</f>
        <v>1.1503590969186295</v>
      </c>
      <c r="P116" s="4">
        <f>SUM(P98:P115)</f>
        <v>9</v>
      </c>
      <c r="Q116" s="4">
        <f>SUM(Q98:Q115)</f>
        <v>34</v>
      </c>
    </row>
    <row r="117" spans="1:17" ht="20.25" customHeight="1">
      <c r="A117" s="3"/>
      <c r="B117" s="13" t="s">
        <v>23</v>
      </c>
      <c r="C117" s="3"/>
      <c r="D117" s="3"/>
      <c r="E117" s="3"/>
      <c r="F117" s="3"/>
      <c r="G117" s="5">
        <f>G116*100/$G$116</f>
        <v>100</v>
      </c>
      <c r="H117" s="5">
        <f aca="true" t="shared" si="29" ref="H117:M117">H116*100/$G$116</f>
        <v>13.886255924170616</v>
      </c>
      <c r="I117" s="5">
        <f t="shared" si="29"/>
        <v>24.502369668246445</v>
      </c>
      <c r="J117" s="5">
        <f t="shared" si="29"/>
        <v>30.66350710900474</v>
      </c>
      <c r="K117" s="5">
        <f t="shared" si="29"/>
        <v>21.18483412322275</v>
      </c>
      <c r="L117" s="5">
        <f t="shared" si="29"/>
        <v>7.725118483412322</v>
      </c>
      <c r="M117" s="5">
        <f t="shared" si="29"/>
        <v>97.96208530805687</v>
      </c>
      <c r="N117" s="3"/>
      <c r="O117" s="3"/>
      <c r="P117" s="5">
        <f>P116*100/$G$116</f>
        <v>0.4265402843601896</v>
      </c>
      <c r="Q117" s="5">
        <f>Q116*100/$G$116</f>
        <v>1.6113744075829384</v>
      </c>
    </row>
    <row r="118" spans="1:17" ht="29.25">
      <c r="A118" s="14" t="s">
        <v>221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27.75">
      <c r="A119" s="15" t="s">
        <v>114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27.75" customHeight="1">
      <c r="A120" s="16" t="s">
        <v>0</v>
      </c>
      <c r="B120" s="16" t="s">
        <v>1</v>
      </c>
      <c r="C120" s="1" t="s">
        <v>2</v>
      </c>
      <c r="D120" s="21" t="s">
        <v>3</v>
      </c>
      <c r="E120" s="2" t="s">
        <v>4</v>
      </c>
      <c r="F120" s="3" t="s">
        <v>5</v>
      </c>
      <c r="G120" s="17" t="s">
        <v>6</v>
      </c>
      <c r="H120" s="18" t="s">
        <v>7</v>
      </c>
      <c r="I120" s="18"/>
      <c r="J120" s="18"/>
      <c r="K120" s="18"/>
      <c r="L120" s="18"/>
      <c r="M120" s="19" t="s">
        <v>8</v>
      </c>
      <c r="N120" s="20" t="s">
        <v>9</v>
      </c>
      <c r="O120" s="20" t="s">
        <v>10</v>
      </c>
      <c r="P120" s="19" t="s">
        <v>11</v>
      </c>
      <c r="Q120" s="19"/>
    </row>
    <row r="121" spans="1:17" ht="20.25" customHeight="1">
      <c r="A121" s="16"/>
      <c r="B121" s="16"/>
      <c r="C121" s="1"/>
      <c r="D121" s="22"/>
      <c r="E121" s="2"/>
      <c r="F121" s="3"/>
      <c r="G121" s="17"/>
      <c r="H121" s="2">
        <v>0</v>
      </c>
      <c r="I121" s="2">
        <v>1</v>
      </c>
      <c r="J121" s="2">
        <v>2</v>
      </c>
      <c r="K121" s="2">
        <v>3</v>
      </c>
      <c r="L121" s="2">
        <v>4</v>
      </c>
      <c r="M121" s="19"/>
      <c r="N121" s="20"/>
      <c r="O121" s="20"/>
      <c r="P121" s="2" t="s">
        <v>12</v>
      </c>
      <c r="Q121" s="2" t="s">
        <v>13</v>
      </c>
    </row>
    <row r="122" spans="1:17" ht="20.25" customHeight="1">
      <c r="A122" s="3" t="s">
        <v>100</v>
      </c>
      <c r="B122" s="9" t="s">
        <v>101</v>
      </c>
      <c r="C122" s="1"/>
      <c r="D122" s="2">
        <v>3</v>
      </c>
      <c r="E122" s="2"/>
      <c r="F122" s="3" t="s">
        <v>210</v>
      </c>
      <c r="G122" s="4">
        <f aca="true" t="shared" si="30" ref="G122:G134">SUM(H122:L122,P122:Q122)</f>
        <v>35</v>
      </c>
      <c r="H122" s="4">
        <v>0</v>
      </c>
      <c r="I122" s="4">
        <v>6</v>
      </c>
      <c r="J122" s="4">
        <v>14</v>
      </c>
      <c r="K122" s="4">
        <v>10</v>
      </c>
      <c r="L122" s="4">
        <v>5</v>
      </c>
      <c r="M122" s="2">
        <f aca="true" t="shared" si="31" ref="M122:M134">SUM(H122:L122)</f>
        <v>35</v>
      </c>
      <c r="N122" s="5">
        <f aca="true" t="shared" si="32" ref="N122:N134">(1*I122+2*J122+3*K122+4*L122)/M122</f>
        <v>2.4</v>
      </c>
      <c r="O122" s="5">
        <f aca="true" t="shared" si="33" ref="O122:O134">SQRT((H122*0^2+I122*1^2+J122*2^2+K122*3^2+L122*4^2)/M122-N122^2)</f>
        <v>0.9319717960171484</v>
      </c>
      <c r="P122" s="2">
        <v>0</v>
      </c>
      <c r="Q122" s="2">
        <v>0</v>
      </c>
    </row>
    <row r="123" spans="1:17" ht="20.25" customHeight="1">
      <c r="A123" s="3" t="s">
        <v>42</v>
      </c>
      <c r="B123" s="9" t="s">
        <v>58</v>
      </c>
      <c r="C123" s="1"/>
      <c r="D123" s="2">
        <v>3</v>
      </c>
      <c r="E123" s="2"/>
      <c r="F123" s="3" t="s">
        <v>210</v>
      </c>
      <c r="G123" s="4">
        <f t="shared" si="30"/>
        <v>37</v>
      </c>
      <c r="H123" s="4">
        <v>0</v>
      </c>
      <c r="I123" s="4">
        <v>5</v>
      </c>
      <c r="J123" s="4">
        <v>16</v>
      </c>
      <c r="K123" s="4">
        <v>9</v>
      </c>
      <c r="L123" s="4">
        <v>2</v>
      </c>
      <c r="M123" s="2">
        <f t="shared" si="31"/>
        <v>32</v>
      </c>
      <c r="N123" s="5">
        <f t="shared" si="32"/>
        <v>2.25</v>
      </c>
      <c r="O123" s="5">
        <f t="shared" si="33"/>
        <v>0.7905694150420949</v>
      </c>
      <c r="P123" s="2">
        <v>5</v>
      </c>
      <c r="Q123" s="2">
        <v>0</v>
      </c>
    </row>
    <row r="124" spans="1:17" ht="20.25" customHeight="1">
      <c r="A124" s="3" t="s">
        <v>43</v>
      </c>
      <c r="B124" s="3" t="s">
        <v>44</v>
      </c>
      <c r="C124" s="1">
        <v>2</v>
      </c>
      <c r="D124" s="2">
        <v>3</v>
      </c>
      <c r="E124" s="2" t="s">
        <v>16</v>
      </c>
      <c r="F124" s="3" t="s">
        <v>210</v>
      </c>
      <c r="G124" s="4">
        <f t="shared" si="30"/>
        <v>469</v>
      </c>
      <c r="H124" s="2">
        <v>2</v>
      </c>
      <c r="I124" s="2">
        <v>39</v>
      </c>
      <c r="J124" s="2">
        <v>235</v>
      </c>
      <c r="K124" s="2">
        <v>53</v>
      </c>
      <c r="L124" s="2">
        <v>118</v>
      </c>
      <c r="M124" s="2">
        <f t="shared" si="31"/>
        <v>447</v>
      </c>
      <c r="N124" s="5">
        <f t="shared" si="32"/>
        <v>2.5503355704697985</v>
      </c>
      <c r="O124" s="5">
        <f t="shared" si="33"/>
        <v>0.9883181765207143</v>
      </c>
      <c r="P124" s="2">
        <v>22</v>
      </c>
      <c r="Q124" s="2">
        <v>0</v>
      </c>
    </row>
    <row r="125" spans="1:17" ht="20.25" customHeight="1">
      <c r="A125" s="3" t="s">
        <v>127</v>
      </c>
      <c r="B125" s="3" t="s">
        <v>184</v>
      </c>
      <c r="C125" s="1">
        <v>1</v>
      </c>
      <c r="D125" s="2">
        <v>4</v>
      </c>
      <c r="E125" s="2" t="s">
        <v>20</v>
      </c>
      <c r="F125" s="3" t="s">
        <v>210</v>
      </c>
      <c r="G125" s="4">
        <f t="shared" si="30"/>
        <v>10</v>
      </c>
      <c r="H125" s="2">
        <v>0</v>
      </c>
      <c r="I125" s="2">
        <v>0</v>
      </c>
      <c r="J125" s="2">
        <v>1</v>
      </c>
      <c r="K125" s="2">
        <v>0</v>
      </c>
      <c r="L125" s="2">
        <v>3</v>
      </c>
      <c r="M125" s="2">
        <f t="shared" si="31"/>
        <v>4</v>
      </c>
      <c r="N125" s="5">
        <f t="shared" si="32"/>
        <v>3.5</v>
      </c>
      <c r="O125" s="5">
        <f t="shared" si="33"/>
        <v>0.8660254037844386</v>
      </c>
      <c r="P125" s="2">
        <v>6</v>
      </c>
      <c r="Q125" s="2">
        <v>0</v>
      </c>
    </row>
    <row r="126" spans="1:17" ht="20.25" customHeight="1">
      <c r="A126" s="3" t="s">
        <v>128</v>
      </c>
      <c r="B126" s="3" t="s">
        <v>185</v>
      </c>
      <c r="C126" s="1">
        <v>2</v>
      </c>
      <c r="D126" s="2">
        <v>4</v>
      </c>
      <c r="E126" s="2" t="s">
        <v>20</v>
      </c>
      <c r="F126" s="3" t="s">
        <v>210</v>
      </c>
      <c r="G126" s="4">
        <f t="shared" si="30"/>
        <v>296</v>
      </c>
      <c r="H126" s="2">
        <v>35</v>
      </c>
      <c r="I126" s="2">
        <v>155</v>
      </c>
      <c r="J126" s="2">
        <v>87</v>
      </c>
      <c r="K126" s="2">
        <v>18</v>
      </c>
      <c r="L126" s="2">
        <v>0</v>
      </c>
      <c r="M126" s="2">
        <f t="shared" si="31"/>
        <v>295</v>
      </c>
      <c r="N126" s="5">
        <f t="shared" si="32"/>
        <v>1.2983050847457627</v>
      </c>
      <c r="O126" s="5">
        <f t="shared" si="33"/>
        <v>0.7540830160260151</v>
      </c>
      <c r="P126" s="2">
        <v>0</v>
      </c>
      <c r="Q126" s="2">
        <v>1</v>
      </c>
    </row>
    <row r="127" spans="1:17" ht="20.25" customHeight="1">
      <c r="A127" s="3" t="s">
        <v>150</v>
      </c>
      <c r="B127" s="3" t="s">
        <v>204</v>
      </c>
      <c r="C127" s="1"/>
      <c r="D127" s="2">
        <v>5</v>
      </c>
      <c r="E127" s="2"/>
      <c r="F127" s="3" t="s">
        <v>210</v>
      </c>
      <c r="G127" s="4">
        <f t="shared" si="30"/>
        <v>15</v>
      </c>
      <c r="H127" s="2">
        <v>0</v>
      </c>
      <c r="I127" s="2">
        <v>0</v>
      </c>
      <c r="J127" s="2">
        <v>0</v>
      </c>
      <c r="K127" s="2">
        <v>2</v>
      </c>
      <c r="L127" s="2">
        <v>13</v>
      </c>
      <c r="M127" s="2">
        <f t="shared" si="31"/>
        <v>15</v>
      </c>
      <c r="N127" s="5">
        <f t="shared" si="32"/>
        <v>3.8666666666666667</v>
      </c>
      <c r="O127" s="5">
        <f t="shared" si="33"/>
        <v>0.3399346342395194</v>
      </c>
      <c r="P127" s="2">
        <v>0</v>
      </c>
      <c r="Q127" s="2">
        <v>0</v>
      </c>
    </row>
    <row r="128" spans="1:17" ht="20.25" customHeight="1">
      <c r="A128" s="3" t="s">
        <v>151</v>
      </c>
      <c r="B128" s="9" t="s">
        <v>89</v>
      </c>
      <c r="C128" s="1"/>
      <c r="D128" s="2">
        <v>5</v>
      </c>
      <c r="E128" s="2"/>
      <c r="F128" s="3" t="s">
        <v>210</v>
      </c>
      <c r="G128" s="4">
        <f t="shared" si="30"/>
        <v>15</v>
      </c>
      <c r="H128" s="2">
        <v>0</v>
      </c>
      <c r="I128" s="2">
        <v>0</v>
      </c>
      <c r="J128" s="2">
        <v>2</v>
      </c>
      <c r="K128" s="2">
        <v>3</v>
      </c>
      <c r="L128" s="2">
        <v>10</v>
      </c>
      <c r="M128" s="2">
        <f t="shared" si="31"/>
        <v>15</v>
      </c>
      <c r="N128" s="5">
        <f t="shared" si="32"/>
        <v>3.533333333333333</v>
      </c>
      <c r="O128" s="5">
        <f t="shared" si="33"/>
        <v>0.718021974284601</v>
      </c>
      <c r="P128" s="2">
        <v>0</v>
      </c>
      <c r="Q128" s="2">
        <v>0</v>
      </c>
    </row>
    <row r="129" spans="1:17" ht="20.25" customHeight="1">
      <c r="A129" s="3" t="s">
        <v>164</v>
      </c>
      <c r="B129" s="3" t="s">
        <v>165</v>
      </c>
      <c r="C129" s="1"/>
      <c r="D129" s="2">
        <v>6</v>
      </c>
      <c r="E129" s="2"/>
      <c r="F129" s="3" t="s">
        <v>210</v>
      </c>
      <c r="G129" s="4">
        <f t="shared" si="30"/>
        <v>18</v>
      </c>
      <c r="H129" s="2">
        <v>0</v>
      </c>
      <c r="I129" s="2">
        <v>0</v>
      </c>
      <c r="J129" s="2">
        <v>0</v>
      </c>
      <c r="K129" s="2">
        <v>0</v>
      </c>
      <c r="L129" s="2">
        <v>18</v>
      </c>
      <c r="M129" s="2">
        <f t="shared" si="31"/>
        <v>18</v>
      </c>
      <c r="N129" s="5">
        <f t="shared" si="32"/>
        <v>4</v>
      </c>
      <c r="O129" s="5">
        <f t="shared" si="33"/>
        <v>0</v>
      </c>
      <c r="P129" s="2">
        <v>0</v>
      </c>
      <c r="Q129" s="2">
        <v>0</v>
      </c>
    </row>
    <row r="130" spans="1:17" ht="20.25" customHeight="1">
      <c r="A130" s="3" t="s">
        <v>166</v>
      </c>
      <c r="B130" s="9" t="s">
        <v>167</v>
      </c>
      <c r="C130" s="1"/>
      <c r="D130" s="2">
        <v>6</v>
      </c>
      <c r="E130" s="2"/>
      <c r="F130" s="3" t="s">
        <v>210</v>
      </c>
      <c r="G130" s="4">
        <f t="shared" si="30"/>
        <v>18</v>
      </c>
      <c r="H130" s="4">
        <v>0</v>
      </c>
      <c r="I130" s="4">
        <v>0</v>
      </c>
      <c r="J130" s="4">
        <v>0</v>
      </c>
      <c r="K130" s="4">
        <v>0</v>
      </c>
      <c r="L130" s="4">
        <v>18</v>
      </c>
      <c r="M130" s="2">
        <f t="shared" si="31"/>
        <v>18</v>
      </c>
      <c r="N130" s="5">
        <f t="shared" si="32"/>
        <v>4</v>
      </c>
      <c r="O130" s="5">
        <f t="shared" si="33"/>
        <v>0</v>
      </c>
      <c r="P130" s="2">
        <v>0</v>
      </c>
      <c r="Q130" s="2">
        <v>0</v>
      </c>
    </row>
    <row r="131" spans="1:17" ht="20.25" customHeight="1">
      <c r="A131" s="3" t="s">
        <v>96</v>
      </c>
      <c r="B131" s="9" t="s">
        <v>97</v>
      </c>
      <c r="C131" s="1"/>
      <c r="D131" s="2">
        <v>6</v>
      </c>
      <c r="E131" s="2"/>
      <c r="F131" s="3" t="s">
        <v>210</v>
      </c>
      <c r="G131" s="4">
        <f t="shared" si="30"/>
        <v>7</v>
      </c>
      <c r="H131" s="4">
        <v>0</v>
      </c>
      <c r="I131" s="4">
        <v>0</v>
      </c>
      <c r="J131" s="4">
        <v>0</v>
      </c>
      <c r="K131" s="4">
        <v>3</v>
      </c>
      <c r="L131" s="4">
        <v>0</v>
      </c>
      <c r="M131" s="2">
        <f t="shared" si="31"/>
        <v>3</v>
      </c>
      <c r="N131" s="5">
        <f t="shared" si="32"/>
        <v>3</v>
      </c>
      <c r="O131" s="5">
        <f t="shared" si="33"/>
        <v>0</v>
      </c>
      <c r="P131" s="2">
        <v>4</v>
      </c>
      <c r="Q131" s="2">
        <v>0</v>
      </c>
    </row>
    <row r="132" spans="1:17" ht="20.25" customHeight="1">
      <c r="A132" s="3" t="s">
        <v>168</v>
      </c>
      <c r="B132" s="9" t="s">
        <v>97</v>
      </c>
      <c r="C132" s="1"/>
      <c r="D132" s="2">
        <v>6</v>
      </c>
      <c r="E132" s="2"/>
      <c r="F132" s="3" t="s">
        <v>210</v>
      </c>
      <c r="G132" s="4">
        <f t="shared" si="30"/>
        <v>7</v>
      </c>
      <c r="H132" s="4">
        <v>0</v>
      </c>
      <c r="I132" s="4">
        <v>1</v>
      </c>
      <c r="J132" s="4">
        <v>5</v>
      </c>
      <c r="K132" s="4">
        <v>1</v>
      </c>
      <c r="L132" s="4">
        <v>0</v>
      </c>
      <c r="M132" s="2">
        <f t="shared" si="31"/>
        <v>7</v>
      </c>
      <c r="N132" s="5">
        <f t="shared" si="32"/>
        <v>2</v>
      </c>
      <c r="O132" s="5">
        <f t="shared" si="33"/>
        <v>0.5345224838248487</v>
      </c>
      <c r="P132" s="2">
        <v>0</v>
      </c>
      <c r="Q132" s="2">
        <v>0</v>
      </c>
    </row>
    <row r="133" spans="1:17" ht="20.25" customHeight="1">
      <c r="A133" s="3" t="s">
        <v>162</v>
      </c>
      <c r="B133" s="3" t="s">
        <v>163</v>
      </c>
      <c r="C133" s="1"/>
      <c r="D133" s="2">
        <v>6</v>
      </c>
      <c r="E133" s="2"/>
      <c r="F133" s="3" t="s">
        <v>210</v>
      </c>
      <c r="G133" s="4">
        <f t="shared" si="30"/>
        <v>18</v>
      </c>
      <c r="H133" s="2">
        <v>0</v>
      </c>
      <c r="I133" s="2">
        <v>0</v>
      </c>
      <c r="J133" s="2">
        <v>0</v>
      </c>
      <c r="K133" s="2">
        <v>0</v>
      </c>
      <c r="L133" s="2">
        <v>18</v>
      </c>
      <c r="M133" s="2">
        <f t="shared" si="31"/>
        <v>18</v>
      </c>
      <c r="N133" s="5">
        <f t="shared" si="32"/>
        <v>4</v>
      </c>
      <c r="O133" s="5">
        <f t="shared" si="33"/>
        <v>0</v>
      </c>
      <c r="P133" s="2">
        <v>0</v>
      </c>
      <c r="Q133" s="2">
        <v>0</v>
      </c>
    </row>
    <row r="134" spans="1:17" ht="20.25" customHeight="1">
      <c r="A134" s="3" t="s">
        <v>94</v>
      </c>
      <c r="B134" s="3" t="s">
        <v>95</v>
      </c>
      <c r="C134" s="1"/>
      <c r="D134" s="2">
        <v>6</v>
      </c>
      <c r="E134" s="2"/>
      <c r="F134" s="3" t="s">
        <v>210</v>
      </c>
      <c r="G134" s="4">
        <f t="shared" si="30"/>
        <v>7</v>
      </c>
      <c r="H134" s="2">
        <v>0</v>
      </c>
      <c r="I134" s="2">
        <v>1</v>
      </c>
      <c r="J134" s="2">
        <v>3</v>
      </c>
      <c r="K134" s="2">
        <v>3</v>
      </c>
      <c r="L134" s="2">
        <v>0</v>
      </c>
      <c r="M134" s="2">
        <f t="shared" si="31"/>
        <v>7</v>
      </c>
      <c r="N134" s="5">
        <f t="shared" si="32"/>
        <v>2.2857142857142856</v>
      </c>
      <c r="O134" s="5">
        <f t="shared" si="33"/>
        <v>0.6998542122237655</v>
      </c>
      <c r="P134" s="2">
        <v>0</v>
      </c>
      <c r="Q134" s="2">
        <v>0</v>
      </c>
    </row>
    <row r="135" spans="1:17" ht="20.25" customHeight="1">
      <c r="A135" s="3"/>
      <c r="B135" s="3"/>
      <c r="C135" s="1"/>
      <c r="D135" s="2"/>
      <c r="E135" s="2"/>
      <c r="F135" s="3"/>
      <c r="G135" s="4"/>
      <c r="H135" s="2"/>
      <c r="I135" s="2"/>
      <c r="J135" s="2"/>
      <c r="K135" s="2"/>
      <c r="L135" s="2"/>
      <c r="M135" s="2"/>
      <c r="N135" s="5"/>
      <c r="O135" s="5"/>
      <c r="P135" s="2"/>
      <c r="Q135" s="2"/>
    </row>
    <row r="136" spans="1:17" ht="20.25" customHeight="1">
      <c r="A136" s="3"/>
      <c r="B136" s="3"/>
      <c r="C136" s="1"/>
      <c r="D136" s="2"/>
      <c r="E136" s="2"/>
      <c r="F136" s="3"/>
      <c r="G136" s="4"/>
      <c r="H136" s="2"/>
      <c r="I136" s="2"/>
      <c r="J136" s="2"/>
      <c r="K136" s="2"/>
      <c r="L136" s="2"/>
      <c r="M136" s="2"/>
      <c r="N136" s="5"/>
      <c r="O136" s="5"/>
      <c r="P136" s="2"/>
      <c r="Q136" s="2"/>
    </row>
    <row r="137" spans="1:17" ht="20.25" customHeight="1">
      <c r="A137" s="3"/>
      <c r="B137" s="3"/>
      <c r="C137" s="1"/>
      <c r="D137" s="2"/>
      <c r="E137" s="2"/>
      <c r="F137" s="3"/>
      <c r="G137" s="4"/>
      <c r="H137" s="2"/>
      <c r="I137" s="2"/>
      <c r="J137" s="2"/>
      <c r="K137" s="2"/>
      <c r="L137" s="2"/>
      <c r="M137" s="2"/>
      <c r="N137" s="5"/>
      <c r="O137" s="5"/>
      <c r="P137" s="2"/>
      <c r="Q137" s="2"/>
    </row>
    <row r="138" spans="1:17" ht="20.25" customHeight="1">
      <c r="A138" s="3"/>
      <c r="B138" s="3"/>
      <c r="C138" s="1"/>
      <c r="D138" s="2"/>
      <c r="E138" s="2"/>
      <c r="F138" s="3"/>
      <c r="G138" s="4"/>
      <c r="H138" s="2"/>
      <c r="I138" s="2"/>
      <c r="J138" s="2"/>
      <c r="K138" s="2"/>
      <c r="L138" s="2"/>
      <c r="M138" s="2"/>
      <c r="N138" s="5"/>
      <c r="O138" s="5"/>
      <c r="P138" s="2"/>
      <c r="Q138" s="2"/>
    </row>
    <row r="139" spans="1:17" ht="20.25" customHeight="1">
      <c r="A139" s="3"/>
      <c r="B139" s="3"/>
      <c r="C139" s="1"/>
      <c r="D139" s="2"/>
      <c r="E139" s="2"/>
      <c r="F139" s="3"/>
      <c r="G139" s="4"/>
      <c r="H139" s="2"/>
      <c r="I139" s="2"/>
      <c r="J139" s="2"/>
      <c r="K139" s="2"/>
      <c r="L139" s="2"/>
      <c r="M139" s="2"/>
      <c r="N139" s="5"/>
      <c r="O139" s="5"/>
      <c r="P139" s="2"/>
      <c r="Q139" s="2"/>
    </row>
    <row r="140" spans="1:17" ht="20.25" customHeight="1">
      <c r="A140" s="3"/>
      <c r="B140" s="13" t="s">
        <v>22</v>
      </c>
      <c r="C140" s="1"/>
      <c r="D140" s="2"/>
      <c r="E140" s="2"/>
      <c r="F140" s="3"/>
      <c r="G140" s="4">
        <f aca="true" t="shared" si="34" ref="G140:M140">SUM(G122:G139)</f>
        <v>952</v>
      </c>
      <c r="H140" s="4">
        <f t="shared" si="34"/>
        <v>37</v>
      </c>
      <c r="I140" s="4">
        <f t="shared" si="34"/>
        <v>207</v>
      </c>
      <c r="J140" s="4">
        <f t="shared" si="34"/>
        <v>363</v>
      </c>
      <c r="K140" s="4">
        <f t="shared" si="34"/>
        <v>102</v>
      </c>
      <c r="L140" s="4">
        <f t="shared" si="34"/>
        <v>205</v>
      </c>
      <c r="M140" s="4">
        <f t="shared" si="34"/>
        <v>914</v>
      </c>
      <c r="N140" s="11">
        <f>(1*I140+2*J140+3*K140+4*L140)/M140</f>
        <v>2.2527352297593</v>
      </c>
      <c r="O140" s="11">
        <f>SQRT((H140*0^2+I140*1^2+J140*2^2+K140*3^2+L140*4^2)/M140-N140^2)</f>
        <v>1.1546775587534561</v>
      </c>
      <c r="P140" s="4">
        <f>SUM(P122:P139)</f>
        <v>37</v>
      </c>
      <c r="Q140" s="4">
        <f>SUM(Q122:Q139)</f>
        <v>1</v>
      </c>
    </row>
    <row r="141" spans="1:17" ht="20.25" customHeight="1">
      <c r="A141" s="3"/>
      <c r="B141" s="13" t="s">
        <v>23</v>
      </c>
      <c r="C141" s="3"/>
      <c r="D141" s="3"/>
      <c r="E141" s="3"/>
      <c r="F141" s="3"/>
      <c r="G141" s="5">
        <f>G140*100/$G$140</f>
        <v>100</v>
      </c>
      <c r="H141" s="5">
        <f aca="true" t="shared" si="35" ref="H141:M141">H140*100/$G$140</f>
        <v>3.8865546218487395</v>
      </c>
      <c r="I141" s="5">
        <f t="shared" si="35"/>
        <v>21.743697478991596</v>
      </c>
      <c r="J141" s="5">
        <f t="shared" si="35"/>
        <v>38.13025210084034</v>
      </c>
      <c r="K141" s="5">
        <f t="shared" si="35"/>
        <v>10.714285714285714</v>
      </c>
      <c r="L141" s="5">
        <f t="shared" si="35"/>
        <v>21.53361344537815</v>
      </c>
      <c r="M141" s="5">
        <f t="shared" si="35"/>
        <v>96.00840336134453</v>
      </c>
      <c r="N141" s="3"/>
      <c r="O141" s="3"/>
      <c r="P141" s="5">
        <f>P140*100/$G$140</f>
        <v>3.8865546218487395</v>
      </c>
      <c r="Q141" s="5">
        <f>Q140*100/$G$140</f>
        <v>0.10504201680672269</v>
      </c>
    </row>
    <row r="142" spans="1:17" ht="29.25">
      <c r="A142" s="14" t="s">
        <v>222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27.75">
      <c r="A143" s="15" t="s">
        <v>114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30.75" customHeight="1">
      <c r="A144" s="16" t="s">
        <v>0</v>
      </c>
      <c r="B144" s="16" t="s">
        <v>1</v>
      </c>
      <c r="C144" s="1" t="s">
        <v>2</v>
      </c>
      <c r="D144" s="21" t="s">
        <v>3</v>
      </c>
      <c r="E144" s="2" t="s">
        <v>4</v>
      </c>
      <c r="F144" s="3" t="s">
        <v>5</v>
      </c>
      <c r="G144" s="17" t="s">
        <v>6</v>
      </c>
      <c r="H144" s="18" t="s">
        <v>7</v>
      </c>
      <c r="I144" s="18"/>
      <c r="J144" s="18"/>
      <c r="K144" s="18"/>
      <c r="L144" s="18"/>
      <c r="M144" s="19" t="s">
        <v>8</v>
      </c>
      <c r="N144" s="20" t="s">
        <v>9</v>
      </c>
      <c r="O144" s="20" t="s">
        <v>10</v>
      </c>
      <c r="P144" s="19" t="s">
        <v>11</v>
      </c>
      <c r="Q144" s="19"/>
    </row>
    <row r="145" spans="1:17" ht="21.75">
      <c r="A145" s="16"/>
      <c r="B145" s="16"/>
      <c r="C145" s="1"/>
      <c r="D145" s="22"/>
      <c r="E145" s="2"/>
      <c r="F145" s="3"/>
      <c r="G145" s="17"/>
      <c r="H145" s="2">
        <v>0</v>
      </c>
      <c r="I145" s="2">
        <v>1</v>
      </c>
      <c r="J145" s="2">
        <v>2</v>
      </c>
      <c r="K145" s="2">
        <v>3</v>
      </c>
      <c r="L145" s="2">
        <v>4</v>
      </c>
      <c r="M145" s="19"/>
      <c r="N145" s="20"/>
      <c r="O145" s="20"/>
      <c r="P145" s="2" t="s">
        <v>12</v>
      </c>
      <c r="Q145" s="2" t="s">
        <v>13</v>
      </c>
    </row>
    <row r="146" spans="1:17" ht="20.25" customHeight="1">
      <c r="A146" s="3" t="s">
        <v>46</v>
      </c>
      <c r="B146" s="3" t="s">
        <v>45</v>
      </c>
      <c r="C146" s="1">
        <v>2</v>
      </c>
      <c r="D146" s="2">
        <v>3</v>
      </c>
      <c r="E146" s="2" t="s">
        <v>20</v>
      </c>
      <c r="F146" s="3" t="s">
        <v>85</v>
      </c>
      <c r="G146" s="4">
        <f aca="true" t="shared" si="36" ref="G146:G159">SUM(H146:L146,P146:Q146)</f>
        <v>468</v>
      </c>
      <c r="H146" s="2">
        <v>40</v>
      </c>
      <c r="I146" s="2">
        <v>62</v>
      </c>
      <c r="J146" s="2">
        <v>76</v>
      </c>
      <c r="K146" s="2">
        <v>108</v>
      </c>
      <c r="L146" s="2">
        <v>180</v>
      </c>
      <c r="M146" s="2">
        <f aca="true" t="shared" si="37" ref="M146:M159">SUM(H146:L146)</f>
        <v>466</v>
      </c>
      <c r="N146" s="5">
        <f aca="true" t="shared" si="38" ref="N146:N159">(1*I146+2*J146+3*K146+4*L146)/M146</f>
        <v>2.699570815450644</v>
      </c>
      <c r="O146" s="5">
        <f aca="true" t="shared" si="39" ref="O146:O159">SQRT((H146*0^2+I146*1^2+J146*2^2+K146*3^2+L146*4^2)/M146-N146^2)</f>
        <v>1.3280886861538623</v>
      </c>
      <c r="P146" s="2">
        <v>2</v>
      </c>
      <c r="Q146" s="2">
        <v>0</v>
      </c>
    </row>
    <row r="147" spans="1:17" ht="20.25" customHeight="1">
      <c r="A147" s="3" t="s">
        <v>47</v>
      </c>
      <c r="B147" s="3" t="s">
        <v>48</v>
      </c>
      <c r="C147" s="1">
        <v>1</v>
      </c>
      <c r="D147" s="2">
        <v>3</v>
      </c>
      <c r="E147" s="2" t="s">
        <v>16</v>
      </c>
      <c r="F147" s="3" t="s">
        <v>85</v>
      </c>
      <c r="G147" s="4">
        <f t="shared" si="36"/>
        <v>468</v>
      </c>
      <c r="H147" s="2">
        <v>24</v>
      </c>
      <c r="I147" s="2">
        <v>74</v>
      </c>
      <c r="J147" s="2">
        <v>139</v>
      </c>
      <c r="K147" s="2">
        <v>148</v>
      </c>
      <c r="L147" s="2">
        <v>81</v>
      </c>
      <c r="M147" s="2">
        <f t="shared" si="37"/>
        <v>466</v>
      </c>
      <c r="N147" s="5">
        <f t="shared" si="38"/>
        <v>2.40343347639485</v>
      </c>
      <c r="O147" s="5">
        <f t="shared" si="39"/>
        <v>1.1022358339109841</v>
      </c>
      <c r="P147" s="2">
        <v>2</v>
      </c>
      <c r="Q147" s="2">
        <v>0</v>
      </c>
    </row>
    <row r="148" spans="1:17" ht="20.25" customHeight="1">
      <c r="A148" s="3" t="s">
        <v>49</v>
      </c>
      <c r="B148" s="3" t="s">
        <v>50</v>
      </c>
      <c r="C148" s="1"/>
      <c r="D148" s="2">
        <v>3</v>
      </c>
      <c r="E148" s="2"/>
      <c r="F148" s="3" t="s">
        <v>85</v>
      </c>
      <c r="G148" s="4">
        <f t="shared" si="36"/>
        <v>44</v>
      </c>
      <c r="H148" s="2">
        <v>1</v>
      </c>
      <c r="I148" s="2">
        <v>6</v>
      </c>
      <c r="J148" s="2">
        <v>15</v>
      </c>
      <c r="K148" s="2">
        <v>18</v>
      </c>
      <c r="L148" s="2">
        <v>3</v>
      </c>
      <c r="M148" s="2">
        <f t="shared" si="37"/>
        <v>43</v>
      </c>
      <c r="N148" s="5">
        <f t="shared" si="38"/>
        <v>2.372093023255814</v>
      </c>
      <c r="O148" s="5">
        <f t="shared" si="39"/>
        <v>0.8898198358004175</v>
      </c>
      <c r="P148" s="2">
        <v>1</v>
      </c>
      <c r="Q148" s="2">
        <v>0</v>
      </c>
    </row>
    <row r="149" spans="1:17" ht="20.25" customHeight="1">
      <c r="A149" s="3" t="s">
        <v>102</v>
      </c>
      <c r="B149" s="3" t="s">
        <v>103</v>
      </c>
      <c r="C149" s="1">
        <v>1</v>
      </c>
      <c r="D149" s="2">
        <v>3</v>
      </c>
      <c r="E149" s="2">
        <v>3</v>
      </c>
      <c r="F149" s="3" t="s">
        <v>85</v>
      </c>
      <c r="G149" s="4">
        <f t="shared" si="36"/>
        <v>470</v>
      </c>
      <c r="H149" s="2">
        <v>46</v>
      </c>
      <c r="I149" s="2">
        <v>153</v>
      </c>
      <c r="J149" s="2">
        <v>147</v>
      </c>
      <c r="K149" s="2">
        <v>93</v>
      </c>
      <c r="L149" s="2">
        <v>26</v>
      </c>
      <c r="M149" s="2">
        <f t="shared" si="37"/>
        <v>465</v>
      </c>
      <c r="N149" s="5">
        <f t="shared" si="38"/>
        <v>1.7849462365591398</v>
      </c>
      <c r="O149" s="5">
        <f t="shared" si="39"/>
        <v>1.0498280695447784</v>
      </c>
      <c r="P149" s="2">
        <v>5</v>
      </c>
      <c r="Q149" s="2">
        <v>0</v>
      </c>
    </row>
    <row r="150" spans="1:17" ht="20.25" customHeight="1">
      <c r="A150" s="3" t="s">
        <v>122</v>
      </c>
      <c r="B150" s="3" t="s">
        <v>179</v>
      </c>
      <c r="C150" s="1">
        <v>1</v>
      </c>
      <c r="D150" s="2">
        <v>4</v>
      </c>
      <c r="E150" s="2">
        <v>2</v>
      </c>
      <c r="F150" s="3" t="s">
        <v>85</v>
      </c>
      <c r="G150" s="4">
        <f t="shared" si="36"/>
        <v>296</v>
      </c>
      <c r="H150" s="2">
        <v>42</v>
      </c>
      <c r="I150" s="2">
        <v>84</v>
      </c>
      <c r="J150" s="2">
        <v>121</v>
      </c>
      <c r="K150" s="2">
        <v>42</v>
      </c>
      <c r="L150" s="2">
        <v>4</v>
      </c>
      <c r="M150" s="2">
        <f t="shared" si="37"/>
        <v>293</v>
      </c>
      <c r="N150" s="5">
        <f t="shared" si="38"/>
        <v>1.5972696245733788</v>
      </c>
      <c r="O150" s="5">
        <f t="shared" si="39"/>
        <v>0.946482288542386</v>
      </c>
      <c r="P150" s="2">
        <v>3</v>
      </c>
      <c r="Q150" s="2">
        <v>0</v>
      </c>
    </row>
    <row r="151" spans="1:17" ht="20.25" customHeight="1">
      <c r="A151" s="3" t="s">
        <v>124</v>
      </c>
      <c r="B151" s="3" t="s">
        <v>181</v>
      </c>
      <c r="C151" s="1"/>
      <c r="D151" s="2">
        <v>4</v>
      </c>
      <c r="E151" s="2"/>
      <c r="F151" s="3" t="s">
        <v>85</v>
      </c>
      <c r="G151" s="4">
        <f t="shared" si="36"/>
        <v>76</v>
      </c>
      <c r="H151" s="2">
        <v>13</v>
      </c>
      <c r="I151" s="2">
        <v>48</v>
      </c>
      <c r="J151" s="2">
        <v>8</v>
      </c>
      <c r="K151" s="2">
        <v>4</v>
      </c>
      <c r="L151" s="2">
        <v>0</v>
      </c>
      <c r="M151" s="2">
        <f t="shared" si="37"/>
        <v>73</v>
      </c>
      <c r="N151" s="5">
        <f t="shared" si="38"/>
        <v>1.0410958904109588</v>
      </c>
      <c r="O151" s="5">
        <f t="shared" si="39"/>
        <v>0.7107463984149505</v>
      </c>
      <c r="P151" s="2">
        <v>3</v>
      </c>
      <c r="Q151" s="2">
        <v>0</v>
      </c>
    </row>
    <row r="152" spans="1:17" ht="20.25" customHeight="1">
      <c r="A152" s="3" t="s">
        <v>123</v>
      </c>
      <c r="B152" s="3" t="s">
        <v>180</v>
      </c>
      <c r="C152" s="1">
        <v>1</v>
      </c>
      <c r="D152" s="2">
        <v>4</v>
      </c>
      <c r="E152" s="2">
        <v>2</v>
      </c>
      <c r="F152" s="3" t="s">
        <v>85</v>
      </c>
      <c r="G152" s="4">
        <f t="shared" si="36"/>
        <v>301</v>
      </c>
      <c r="H152" s="2">
        <v>31</v>
      </c>
      <c r="I152" s="2">
        <v>44</v>
      </c>
      <c r="J152" s="2">
        <v>132</v>
      </c>
      <c r="K152" s="2">
        <v>74</v>
      </c>
      <c r="L152" s="2">
        <v>12</v>
      </c>
      <c r="M152" s="2">
        <f t="shared" si="37"/>
        <v>293</v>
      </c>
      <c r="N152" s="5">
        <f t="shared" si="38"/>
        <v>1.9726962457337884</v>
      </c>
      <c r="O152" s="5">
        <f t="shared" si="39"/>
        <v>0.9944926330311055</v>
      </c>
      <c r="P152" s="2">
        <v>8</v>
      </c>
      <c r="Q152" s="2">
        <v>0</v>
      </c>
    </row>
    <row r="153" spans="1:17" ht="20.25" customHeight="1">
      <c r="A153" s="3" t="s">
        <v>144</v>
      </c>
      <c r="B153" s="3" t="s">
        <v>199</v>
      </c>
      <c r="C153" s="1"/>
      <c r="D153" s="2">
        <v>5</v>
      </c>
      <c r="E153" s="2"/>
      <c r="F153" s="3" t="s">
        <v>85</v>
      </c>
      <c r="G153" s="4">
        <f t="shared" si="36"/>
        <v>259</v>
      </c>
      <c r="H153" s="2">
        <v>28</v>
      </c>
      <c r="I153" s="2">
        <v>102</v>
      </c>
      <c r="J153" s="2">
        <v>108</v>
      </c>
      <c r="K153" s="2">
        <v>21</v>
      </c>
      <c r="L153" s="2">
        <v>0</v>
      </c>
      <c r="M153" s="2">
        <f t="shared" si="37"/>
        <v>259</v>
      </c>
      <c r="N153" s="5">
        <f t="shared" si="38"/>
        <v>1.471042471042471</v>
      </c>
      <c r="O153" s="5">
        <f t="shared" si="39"/>
        <v>0.7921741222073921</v>
      </c>
      <c r="P153" s="2">
        <v>0</v>
      </c>
      <c r="Q153" s="2">
        <v>0</v>
      </c>
    </row>
    <row r="154" spans="1:17" ht="20.25" customHeight="1">
      <c r="A154" s="3" t="s">
        <v>146</v>
      </c>
      <c r="B154" s="3" t="s">
        <v>200</v>
      </c>
      <c r="C154" s="1">
        <v>2</v>
      </c>
      <c r="D154" s="2">
        <v>5</v>
      </c>
      <c r="E154" s="2" t="s">
        <v>20</v>
      </c>
      <c r="F154" s="3" t="s">
        <v>85</v>
      </c>
      <c r="G154" s="4">
        <f t="shared" si="36"/>
        <v>23</v>
      </c>
      <c r="H154" s="2">
        <v>1</v>
      </c>
      <c r="I154" s="2">
        <v>10</v>
      </c>
      <c r="J154" s="2">
        <v>10</v>
      </c>
      <c r="K154" s="2">
        <v>2</v>
      </c>
      <c r="L154" s="2">
        <v>0</v>
      </c>
      <c r="M154" s="2">
        <f t="shared" si="37"/>
        <v>23</v>
      </c>
      <c r="N154" s="5">
        <f t="shared" si="38"/>
        <v>1.565217391304348</v>
      </c>
      <c r="O154" s="5">
        <f t="shared" si="39"/>
        <v>0.7117698062497779</v>
      </c>
      <c r="P154" s="2">
        <v>0</v>
      </c>
      <c r="Q154" s="2">
        <v>0</v>
      </c>
    </row>
    <row r="155" spans="1:17" ht="20.25" customHeight="1">
      <c r="A155" s="3" t="s">
        <v>145</v>
      </c>
      <c r="B155" s="3" t="s">
        <v>45</v>
      </c>
      <c r="C155" s="1">
        <v>1</v>
      </c>
      <c r="D155" s="2">
        <v>5</v>
      </c>
      <c r="E155" s="2" t="s">
        <v>20</v>
      </c>
      <c r="F155" s="3" t="s">
        <v>85</v>
      </c>
      <c r="G155" s="4">
        <f t="shared" si="36"/>
        <v>258</v>
      </c>
      <c r="H155" s="2">
        <v>28</v>
      </c>
      <c r="I155" s="2">
        <v>102</v>
      </c>
      <c r="J155" s="2">
        <v>106</v>
      </c>
      <c r="K155" s="2">
        <v>21</v>
      </c>
      <c r="L155" s="2">
        <v>0</v>
      </c>
      <c r="M155" s="2">
        <f t="shared" si="37"/>
        <v>257</v>
      </c>
      <c r="N155" s="5">
        <f t="shared" si="38"/>
        <v>1.4669260700389104</v>
      </c>
      <c r="O155" s="5">
        <f t="shared" si="39"/>
        <v>0.7938696822245908</v>
      </c>
      <c r="P155" s="2">
        <v>1</v>
      </c>
      <c r="Q155" s="2">
        <v>0</v>
      </c>
    </row>
    <row r="156" spans="1:17" ht="20.25" customHeight="1">
      <c r="A156" s="3" t="s">
        <v>147</v>
      </c>
      <c r="B156" s="3" t="s">
        <v>201</v>
      </c>
      <c r="C156" s="1">
        <v>1</v>
      </c>
      <c r="D156" s="2">
        <v>5</v>
      </c>
      <c r="E156" s="2" t="s">
        <v>20</v>
      </c>
      <c r="F156" s="3" t="s">
        <v>85</v>
      </c>
      <c r="G156" s="4">
        <f t="shared" si="36"/>
        <v>56</v>
      </c>
      <c r="H156" s="2">
        <v>0</v>
      </c>
      <c r="I156" s="2">
        <v>16</v>
      </c>
      <c r="J156" s="2">
        <v>28</v>
      </c>
      <c r="K156" s="2">
        <v>11</v>
      </c>
      <c r="L156" s="2">
        <v>0</v>
      </c>
      <c r="M156" s="2">
        <f t="shared" si="37"/>
        <v>55</v>
      </c>
      <c r="N156" s="5">
        <f t="shared" si="38"/>
        <v>1.9090909090909092</v>
      </c>
      <c r="O156" s="5">
        <f t="shared" si="39"/>
        <v>0.6947262972561012</v>
      </c>
      <c r="P156" s="2">
        <v>1</v>
      </c>
      <c r="Q156" s="2">
        <v>0</v>
      </c>
    </row>
    <row r="157" spans="1:17" ht="20.25" customHeight="1">
      <c r="A157" s="3" t="s">
        <v>160</v>
      </c>
      <c r="B157" s="3" t="s">
        <v>161</v>
      </c>
      <c r="C157" s="1">
        <v>1</v>
      </c>
      <c r="D157" s="2">
        <v>6</v>
      </c>
      <c r="E157" s="2">
        <v>2</v>
      </c>
      <c r="F157" s="3" t="s">
        <v>85</v>
      </c>
      <c r="G157" s="4">
        <f t="shared" si="36"/>
        <v>288</v>
      </c>
      <c r="H157" s="2">
        <v>1</v>
      </c>
      <c r="I157" s="2">
        <v>15</v>
      </c>
      <c r="J157" s="2">
        <v>57</v>
      </c>
      <c r="K157" s="2">
        <v>110</v>
      </c>
      <c r="L157" s="2">
        <v>105</v>
      </c>
      <c r="M157" s="2">
        <f t="shared" si="37"/>
        <v>288</v>
      </c>
      <c r="N157" s="5">
        <f t="shared" si="38"/>
        <v>3.0520833333333335</v>
      </c>
      <c r="O157" s="5">
        <f t="shared" si="39"/>
        <v>0.8940753098717252</v>
      </c>
      <c r="P157" s="2">
        <v>0</v>
      </c>
      <c r="Q157" s="2">
        <v>0</v>
      </c>
    </row>
    <row r="158" spans="1:17" ht="20.25" customHeight="1">
      <c r="A158" s="3" t="s">
        <v>70</v>
      </c>
      <c r="B158" s="3" t="s">
        <v>45</v>
      </c>
      <c r="C158" s="1">
        <v>1</v>
      </c>
      <c r="D158" s="2">
        <v>6</v>
      </c>
      <c r="E158" s="2">
        <v>2</v>
      </c>
      <c r="F158" s="3" t="s">
        <v>85</v>
      </c>
      <c r="G158" s="4">
        <f t="shared" si="36"/>
        <v>289</v>
      </c>
      <c r="H158" s="2">
        <v>2</v>
      </c>
      <c r="I158" s="2">
        <v>1</v>
      </c>
      <c r="J158" s="2">
        <v>15</v>
      </c>
      <c r="K158" s="2">
        <v>45</v>
      </c>
      <c r="L158" s="2">
        <v>226</v>
      </c>
      <c r="M158" s="2">
        <f t="shared" si="37"/>
        <v>289</v>
      </c>
      <c r="N158" s="5">
        <f t="shared" si="38"/>
        <v>3.7024221453287196</v>
      </c>
      <c r="O158" s="5">
        <f t="shared" si="39"/>
        <v>0.6454748111490674</v>
      </c>
      <c r="P158" s="2">
        <v>0</v>
      </c>
      <c r="Q158" s="2">
        <v>0</v>
      </c>
    </row>
    <row r="159" spans="1:17" ht="20.25" customHeight="1">
      <c r="A159" s="3" t="s">
        <v>67</v>
      </c>
      <c r="B159" s="3" t="s">
        <v>60</v>
      </c>
      <c r="C159" s="1">
        <v>1</v>
      </c>
      <c r="D159" s="2">
        <v>6</v>
      </c>
      <c r="E159" s="2">
        <v>3</v>
      </c>
      <c r="F159" s="3" t="s">
        <v>85</v>
      </c>
      <c r="G159" s="4">
        <f t="shared" si="36"/>
        <v>288</v>
      </c>
      <c r="H159" s="2">
        <v>11</v>
      </c>
      <c r="I159" s="2">
        <v>30</v>
      </c>
      <c r="J159" s="2">
        <v>96</v>
      </c>
      <c r="K159" s="2">
        <v>99</v>
      </c>
      <c r="L159" s="2">
        <v>52</v>
      </c>
      <c r="M159" s="2">
        <f t="shared" si="37"/>
        <v>288</v>
      </c>
      <c r="N159" s="5">
        <f t="shared" si="38"/>
        <v>2.5243055555555554</v>
      </c>
      <c r="O159" s="5">
        <f t="shared" si="39"/>
        <v>1.0237286510986436</v>
      </c>
      <c r="P159" s="2">
        <v>0</v>
      </c>
      <c r="Q159" s="2">
        <v>0</v>
      </c>
    </row>
    <row r="160" spans="1:17" ht="20.25" customHeight="1">
      <c r="A160" s="3"/>
      <c r="B160" s="3"/>
      <c r="C160" s="1"/>
      <c r="D160" s="2"/>
      <c r="E160" s="2"/>
      <c r="F160" s="3"/>
      <c r="G160" s="4"/>
      <c r="H160" s="2"/>
      <c r="I160" s="2"/>
      <c r="J160" s="2"/>
      <c r="K160" s="2"/>
      <c r="L160" s="2"/>
      <c r="M160" s="2"/>
      <c r="N160" s="5"/>
      <c r="O160" s="5"/>
      <c r="P160" s="2"/>
      <c r="Q160" s="2"/>
    </row>
    <row r="161" spans="1:17" ht="20.25" customHeight="1">
      <c r="A161" s="3"/>
      <c r="B161" s="3"/>
      <c r="C161" s="1"/>
      <c r="D161" s="2"/>
      <c r="E161" s="2"/>
      <c r="F161" s="3"/>
      <c r="G161" s="4"/>
      <c r="H161" s="2"/>
      <c r="I161" s="2"/>
      <c r="J161" s="2"/>
      <c r="K161" s="2"/>
      <c r="L161" s="2"/>
      <c r="M161" s="2"/>
      <c r="N161" s="5"/>
      <c r="O161" s="5"/>
      <c r="P161" s="2"/>
      <c r="Q161" s="2"/>
    </row>
    <row r="162" spans="1:17" ht="20.25" customHeight="1">
      <c r="A162" s="3"/>
      <c r="B162" s="3"/>
      <c r="C162" s="1"/>
      <c r="D162" s="2"/>
      <c r="E162" s="2"/>
      <c r="F162" s="3"/>
      <c r="G162" s="4"/>
      <c r="H162" s="2"/>
      <c r="I162" s="2"/>
      <c r="J162" s="2"/>
      <c r="K162" s="2"/>
      <c r="L162" s="2"/>
      <c r="M162" s="2"/>
      <c r="N162" s="5"/>
      <c r="O162" s="5"/>
      <c r="P162" s="2"/>
      <c r="Q162" s="2"/>
    </row>
    <row r="163" spans="1:17" ht="20.25" customHeight="1">
      <c r="A163" s="3"/>
      <c r="B163" s="3"/>
      <c r="C163" s="1"/>
      <c r="D163" s="2"/>
      <c r="E163" s="2"/>
      <c r="F163" s="3"/>
      <c r="G163" s="4"/>
      <c r="H163" s="2"/>
      <c r="I163" s="2"/>
      <c r="J163" s="2"/>
      <c r="K163" s="2"/>
      <c r="L163" s="2"/>
      <c r="M163" s="2"/>
      <c r="N163" s="5"/>
      <c r="O163" s="5"/>
      <c r="P163" s="2"/>
      <c r="Q163" s="2"/>
    </row>
    <row r="164" spans="1:17" ht="20.25" customHeight="1">
      <c r="A164" s="3"/>
      <c r="B164" s="3"/>
      <c r="C164" s="1"/>
      <c r="D164" s="2"/>
      <c r="E164" s="2"/>
      <c r="F164" s="3"/>
      <c r="G164" s="4"/>
      <c r="H164" s="2"/>
      <c r="I164" s="2"/>
      <c r="J164" s="2"/>
      <c r="K164" s="2"/>
      <c r="L164" s="2"/>
      <c r="M164" s="2"/>
      <c r="N164" s="5"/>
      <c r="O164" s="5"/>
      <c r="P164" s="2"/>
      <c r="Q164" s="2"/>
    </row>
    <row r="165" spans="1:17" ht="20.25" customHeight="1">
      <c r="A165" s="3"/>
      <c r="B165" s="3"/>
      <c r="C165" s="1"/>
      <c r="D165" s="2"/>
      <c r="E165" s="2"/>
      <c r="F165" s="3"/>
      <c r="G165" s="4"/>
      <c r="H165" s="2"/>
      <c r="I165" s="2"/>
      <c r="J165" s="2"/>
      <c r="K165" s="2"/>
      <c r="L165" s="2"/>
      <c r="M165" s="2"/>
      <c r="N165" s="5"/>
      <c r="O165" s="5"/>
      <c r="P165" s="2"/>
      <c r="Q165" s="2"/>
    </row>
    <row r="166" spans="1:17" ht="20.25" customHeight="1">
      <c r="A166" s="3"/>
      <c r="B166" s="3"/>
      <c r="C166" s="1"/>
      <c r="D166" s="2"/>
      <c r="E166" s="2"/>
      <c r="F166" s="3"/>
      <c r="G166" s="4"/>
      <c r="H166" s="2"/>
      <c r="I166" s="2"/>
      <c r="J166" s="2"/>
      <c r="K166" s="2"/>
      <c r="L166" s="2"/>
      <c r="M166" s="2"/>
      <c r="N166" s="5"/>
      <c r="O166" s="5"/>
      <c r="P166" s="2"/>
      <c r="Q166" s="2"/>
    </row>
    <row r="167" spans="1:17" ht="20.25" customHeight="1">
      <c r="A167" s="3"/>
      <c r="B167" s="13" t="s">
        <v>22</v>
      </c>
      <c r="C167" s="1"/>
      <c r="D167" s="2"/>
      <c r="E167" s="2"/>
      <c r="F167" s="3"/>
      <c r="G167" s="4">
        <f aca="true" t="shared" si="40" ref="G167:M167">SUM(G146:G166)</f>
        <v>3584</v>
      </c>
      <c r="H167" s="4">
        <f t="shared" si="40"/>
        <v>268</v>
      </c>
      <c r="I167" s="4">
        <f t="shared" si="40"/>
        <v>747</v>
      </c>
      <c r="J167" s="4">
        <f t="shared" si="40"/>
        <v>1058</v>
      </c>
      <c r="K167" s="4">
        <f t="shared" si="40"/>
        <v>796</v>
      </c>
      <c r="L167" s="4">
        <f t="shared" si="40"/>
        <v>689</v>
      </c>
      <c r="M167" s="4">
        <f t="shared" si="40"/>
        <v>3558</v>
      </c>
      <c r="N167" s="11">
        <f>(1*I167+2*J167+3*K167+4*L167)/M167</f>
        <v>2.2504215851602023</v>
      </c>
      <c r="O167" s="11">
        <f>SQRT((H167*0^2+I167*1^2+J167*2^2+K167*3^2+L167*4^2)/M167-N167^2)</f>
        <v>1.202848685406345</v>
      </c>
      <c r="P167" s="4">
        <f>SUM(P146:P166)</f>
        <v>26</v>
      </c>
      <c r="Q167" s="4">
        <f>SUM(Q146:Q166)</f>
        <v>0</v>
      </c>
    </row>
    <row r="168" spans="1:17" ht="20.25" customHeight="1">
      <c r="A168" s="3"/>
      <c r="B168" s="13" t="s">
        <v>23</v>
      </c>
      <c r="C168" s="3"/>
      <c r="D168" s="3"/>
      <c r="E168" s="3"/>
      <c r="F168" s="3"/>
      <c r="G168" s="5">
        <f>G167*100/$G$167</f>
        <v>100</v>
      </c>
      <c r="H168" s="5">
        <f aca="true" t="shared" si="41" ref="H168:M168">H167*100/$G$167</f>
        <v>7.477678571428571</v>
      </c>
      <c r="I168" s="5">
        <f t="shared" si="41"/>
        <v>20.842633928571427</v>
      </c>
      <c r="J168" s="5">
        <f t="shared" si="41"/>
        <v>29.520089285714285</v>
      </c>
      <c r="K168" s="5">
        <f t="shared" si="41"/>
        <v>22.209821428571427</v>
      </c>
      <c r="L168" s="5">
        <f t="shared" si="41"/>
        <v>19.224330357142858</v>
      </c>
      <c r="M168" s="5">
        <f t="shared" si="41"/>
        <v>99.27455357142857</v>
      </c>
      <c r="N168" s="3"/>
      <c r="O168" s="3"/>
      <c r="P168" s="5">
        <f>P167*100/$G$167</f>
        <v>0.7254464285714286</v>
      </c>
      <c r="Q168" s="5">
        <f>Q167*100/$G$167</f>
        <v>0</v>
      </c>
    </row>
    <row r="169" spans="1:17" ht="29.25">
      <c r="A169" s="14" t="s">
        <v>223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27.75">
      <c r="A170" s="15" t="s">
        <v>114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27.75" customHeight="1">
      <c r="A171" s="16" t="s">
        <v>0</v>
      </c>
      <c r="B171" s="16" t="s">
        <v>1</v>
      </c>
      <c r="C171" s="1" t="s">
        <v>2</v>
      </c>
      <c r="D171" s="21" t="s">
        <v>3</v>
      </c>
      <c r="E171" s="2" t="s">
        <v>4</v>
      </c>
      <c r="F171" s="3" t="s">
        <v>5</v>
      </c>
      <c r="G171" s="17" t="s">
        <v>6</v>
      </c>
      <c r="H171" s="18" t="s">
        <v>7</v>
      </c>
      <c r="I171" s="18"/>
      <c r="J171" s="18"/>
      <c r="K171" s="18"/>
      <c r="L171" s="18"/>
      <c r="M171" s="19" t="s">
        <v>8</v>
      </c>
      <c r="N171" s="20" t="s">
        <v>9</v>
      </c>
      <c r="O171" s="20" t="s">
        <v>10</v>
      </c>
      <c r="P171" s="19" t="s">
        <v>11</v>
      </c>
      <c r="Q171" s="19"/>
    </row>
    <row r="172" spans="1:17" ht="20.25" customHeight="1">
      <c r="A172" s="16"/>
      <c r="B172" s="16"/>
      <c r="C172" s="1"/>
      <c r="D172" s="22"/>
      <c r="E172" s="2"/>
      <c r="F172" s="3"/>
      <c r="G172" s="17"/>
      <c r="H172" s="2">
        <v>0</v>
      </c>
      <c r="I172" s="2">
        <v>1</v>
      </c>
      <c r="J172" s="2">
        <v>2</v>
      </c>
      <c r="K172" s="2">
        <v>3</v>
      </c>
      <c r="L172" s="2">
        <v>4</v>
      </c>
      <c r="M172" s="19"/>
      <c r="N172" s="20"/>
      <c r="O172" s="20"/>
      <c r="P172" s="2" t="s">
        <v>12</v>
      </c>
      <c r="Q172" s="2" t="s">
        <v>13</v>
      </c>
    </row>
    <row r="173" spans="1:17" ht="20.25" customHeight="1">
      <c r="A173" s="3" t="s">
        <v>52</v>
      </c>
      <c r="B173" s="3" t="s">
        <v>57</v>
      </c>
      <c r="C173" s="1">
        <v>1</v>
      </c>
      <c r="D173" s="2">
        <v>3</v>
      </c>
      <c r="E173" s="2">
        <v>2</v>
      </c>
      <c r="F173" s="3" t="s">
        <v>88</v>
      </c>
      <c r="G173" s="4">
        <f aca="true" t="shared" si="42" ref="G173:G183">SUM(H173:L173,P173:Q173)</f>
        <v>464</v>
      </c>
      <c r="H173" s="2">
        <v>78</v>
      </c>
      <c r="I173" s="2">
        <v>135</v>
      </c>
      <c r="J173" s="2">
        <v>146</v>
      </c>
      <c r="K173" s="2">
        <v>66</v>
      </c>
      <c r="L173" s="2">
        <v>38</v>
      </c>
      <c r="M173" s="2">
        <f aca="true" t="shared" si="43" ref="M173:M183">SUM(H173:L173)</f>
        <v>463</v>
      </c>
      <c r="N173" s="5">
        <f aca="true" t="shared" si="44" ref="N173:N183">(1*I173+2*J173+3*K173+4*L173)/M173</f>
        <v>1.6781857451403888</v>
      </c>
      <c r="O173" s="5">
        <f aca="true" t="shared" si="45" ref="O173:O183">SQRT((H173*0^2+I173*1^2+J173*2^2+K173*3^2+L173*4^2)/M173-N173^2)</f>
        <v>1.1544352223322787</v>
      </c>
      <c r="P173" s="2">
        <v>0</v>
      </c>
      <c r="Q173" s="2">
        <v>1</v>
      </c>
    </row>
    <row r="174" spans="1:17" ht="20.25" customHeight="1">
      <c r="A174" s="3" t="s">
        <v>54</v>
      </c>
      <c r="B174" s="3" t="s">
        <v>51</v>
      </c>
      <c r="C174" s="1">
        <v>1</v>
      </c>
      <c r="D174" s="2">
        <v>3</v>
      </c>
      <c r="E174" s="2" t="s">
        <v>20</v>
      </c>
      <c r="F174" s="3" t="s">
        <v>88</v>
      </c>
      <c r="G174" s="4">
        <f t="shared" si="42"/>
        <v>79</v>
      </c>
      <c r="H174" s="2">
        <v>0</v>
      </c>
      <c r="I174" s="2">
        <v>0</v>
      </c>
      <c r="J174" s="2">
        <v>0</v>
      </c>
      <c r="K174" s="2">
        <v>19</v>
      </c>
      <c r="L174" s="2">
        <v>58</v>
      </c>
      <c r="M174" s="2">
        <f t="shared" si="43"/>
        <v>77</v>
      </c>
      <c r="N174" s="5">
        <f t="shared" si="44"/>
        <v>3.7532467532467533</v>
      </c>
      <c r="O174" s="5">
        <f t="shared" si="45"/>
        <v>0.4311218876025413</v>
      </c>
      <c r="P174" s="2">
        <v>2</v>
      </c>
      <c r="Q174" s="2">
        <v>0</v>
      </c>
    </row>
    <row r="175" spans="1:17" ht="20.25" customHeight="1">
      <c r="A175" s="3" t="s">
        <v>133</v>
      </c>
      <c r="B175" s="9" t="s">
        <v>190</v>
      </c>
      <c r="C175" s="1"/>
      <c r="D175" s="2">
        <v>4</v>
      </c>
      <c r="E175" s="2"/>
      <c r="F175" s="3" t="s">
        <v>88</v>
      </c>
      <c r="G175" s="4">
        <f t="shared" si="42"/>
        <v>105</v>
      </c>
      <c r="H175" s="4">
        <v>31</v>
      </c>
      <c r="I175" s="4">
        <v>34</v>
      </c>
      <c r="J175" s="4">
        <v>22</v>
      </c>
      <c r="K175" s="4">
        <v>9</v>
      </c>
      <c r="L175" s="4">
        <v>6</v>
      </c>
      <c r="M175" s="2">
        <f t="shared" si="43"/>
        <v>102</v>
      </c>
      <c r="N175" s="5">
        <f t="shared" si="44"/>
        <v>1.2647058823529411</v>
      </c>
      <c r="O175" s="5">
        <f t="shared" si="45"/>
        <v>1.1540760720860113</v>
      </c>
      <c r="P175" s="2">
        <v>3</v>
      </c>
      <c r="Q175" s="2">
        <v>0</v>
      </c>
    </row>
    <row r="176" spans="1:17" ht="20.25" customHeight="1">
      <c r="A176" s="3" t="s">
        <v>134</v>
      </c>
      <c r="B176" s="9" t="s">
        <v>191</v>
      </c>
      <c r="C176" s="1"/>
      <c r="D176" s="2">
        <v>4</v>
      </c>
      <c r="E176" s="2"/>
      <c r="F176" s="3" t="s">
        <v>88</v>
      </c>
      <c r="G176" s="4">
        <f t="shared" si="42"/>
        <v>327</v>
      </c>
      <c r="H176" s="4">
        <v>105</v>
      </c>
      <c r="I176" s="4">
        <v>90</v>
      </c>
      <c r="J176" s="4">
        <v>48</v>
      </c>
      <c r="K176" s="4">
        <v>37</v>
      </c>
      <c r="L176" s="4">
        <v>13</v>
      </c>
      <c r="M176" s="2">
        <f t="shared" si="43"/>
        <v>293</v>
      </c>
      <c r="N176" s="5">
        <f t="shared" si="44"/>
        <v>1.1911262798634812</v>
      </c>
      <c r="O176" s="5">
        <f t="shared" si="45"/>
        <v>1.1790215882481128</v>
      </c>
      <c r="P176" s="2">
        <v>8</v>
      </c>
      <c r="Q176" s="2">
        <v>26</v>
      </c>
    </row>
    <row r="177" spans="1:17" ht="20.25" customHeight="1">
      <c r="A177" s="3" t="s">
        <v>156</v>
      </c>
      <c r="B177" s="9" t="s">
        <v>208</v>
      </c>
      <c r="C177" s="1"/>
      <c r="D177" s="2">
        <v>5</v>
      </c>
      <c r="E177" s="2"/>
      <c r="F177" s="3" t="s">
        <v>88</v>
      </c>
      <c r="G177" s="4">
        <f t="shared" si="42"/>
        <v>56</v>
      </c>
      <c r="H177" s="4">
        <v>0</v>
      </c>
      <c r="I177" s="4">
        <v>7</v>
      </c>
      <c r="J177" s="4">
        <v>31</v>
      </c>
      <c r="K177" s="4">
        <v>14</v>
      </c>
      <c r="L177" s="4">
        <v>3</v>
      </c>
      <c r="M177" s="2">
        <f t="shared" si="43"/>
        <v>55</v>
      </c>
      <c r="N177" s="5">
        <f t="shared" si="44"/>
        <v>2.2363636363636363</v>
      </c>
      <c r="O177" s="5">
        <f t="shared" si="45"/>
        <v>0.7376531918218476</v>
      </c>
      <c r="P177" s="2">
        <v>1</v>
      </c>
      <c r="Q177" s="2">
        <v>0</v>
      </c>
    </row>
    <row r="178" spans="1:17" ht="20.25" customHeight="1">
      <c r="A178" s="3" t="s">
        <v>157</v>
      </c>
      <c r="B178" s="9" t="s">
        <v>90</v>
      </c>
      <c r="C178" s="1"/>
      <c r="D178" s="2">
        <v>5</v>
      </c>
      <c r="E178" s="2"/>
      <c r="F178" s="3" t="s">
        <v>88</v>
      </c>
      <c r="G178" s="4">
        <f t="shared" si="42"/>
        <v>115</v>
      </c>
      <c r="H178" s="4">
        <v>15</v>
      </c>
      <c r="I178" s="4">
        <v>25</v>
      </c>
      <c r="J178" s="4">
        <v>33</v>
      </c>
      <c r="K178" s="4">
        <v>35</v>
      </c>
      <c r="L178" s="4">
        <v>6</v>
      </c>
      <c r="M178" s="2">
        <f t="shared" si="43"/>
        <v>114</v>
      </c>
      <c r="N178" s="5">
        <f t="shared" si="44"/>
        <v>1.9298245614035088</v>
      </c>
      <c r="O178" s="5">
        <f t="shared" si="45"/>
        <v>1.1217099903961953</v>
      </c>
      <c r="P178" s="2">
        <v>1</v>
      </c>
      <c r="Q178" s="2">
        <v>0</v>
      </c>
    </row>
    <row r="179" spans="1:17" ht="20.25" customHeight="1">
      <c r="A179" s="3" t="s">
        <v>158</v>
      </c>
      <c r="B179" s="3" t="s">
        <v>191</v>
      </c>
      <c r="C179" s="1"/>
      <c r="D179" s="2">
        <v>5</v>
      </c>
      <c r="E179" s="2"/>
      <c r="F179" s="3" t="s">
        <v>88</v>
      </c>
      <c r="G179" s="4">
        <f t="shared" si="42"/>
        <v>259</v>
      </c>
      <c r="H179" s="4">
        <v>16</v>
      </c>
      <c r="I179" s="4">
        <v>54</v>
      </c>
      <c r="J179" s="4">
        <v>99</v>
      </c>
      <c r="K179" s="4">
        <v>64</v>
      </c>
      <c r="L179" s="4">
        <v>25</v>
      </c>
      <c r="M179" s="2">
        <f t="shared" si="43"/>
        <v>258</v>
      </c>
      <c r="N179" s="5">
        <f t="shared" si="44"/>
        <v>2.108527131782946</v>
      </c>
      <c r="O179" s="5">
        <f t="shared" si="45"/>
        <v>1.0398293694067888</v>
      </c>
      <c r="P179" s="2">
        <v>1</v>
      </c>
      <c r="Q179" s="2">
        <v>0</v>
      </c>
    </row>
    <row r="180" spans="1:17" ht="20.25" customHeight="1">
      <c r="A180" s="3" t="s">
        <v>159</v>
      </c>
      <c r="B180" s="3" t="s">
        <v>209</v>
      </c>
      <c r="C180" s="1"/>
      <c r="D180" s="2">
        <v>5</v>
      </c>
      <c r="E180" s="2"/>
      <c r="F180" s="3" t="s">
        <v>88</v>
      </c>
      <c r="G180" s="4">
        <f t="shared" si="42"/>
        <v>38</v>
      </c>
      <c r="H180" s="4">
        <v>0</v>
      </c>
      <c r="I180" s="4">
        <v>16</v>
      </c>
      <c r="J180" s="4">
        <v>12</v>
      </c>
      <c r="K180" s="4">
        <v>6</v>
      </c>
      <c r="L180" s="4">
        <v>4</v>
      </c>
      <c r="M180" s="2">
        <f t="shared" si="43"/>
        <v>38</v>
      </c>
      <c r="N180" s="5">
        <f t="shared" si="44"/>
        <v>1.9473684210526316</v>
      </c>
      <c r="O180" s="5">
        <f t="shared" si="45"/>
        <v>0.9986139979479092</v>
      </c>
      <c r="P180" s="2">
        <v>0</v>
      </c>
      <c r="Q180" s="2">
        <v>0</v>
      </c>
    </row>
    <row r="181" spans="1:17" ht="20.25" customHeight="1">
      <c r="A181" s="3" t="s">
        <v>77</v>
      </c>
      <c r="B181" s="9" t="s">
        <v>83</v>
      </c>
      <c r="C181" s="1"/>
      <c r="D181" s="2">
        <v>6</v>
      </c>
      <c r="E181" s="2"/>
      <c r="F181" s="3" t="s">
        <v>88</v>
      </c>
      <c r="G181" s="4">
        <f t="shared" si="42"/>
        <v>289</v>
      </c>
      <c r="H181" s="4">
        <v>5</v>
      </c>
      <c r="I181" s="4">
        <v>53</v>
      </c>
      <c r="J181" s="4">
        <v>114</v>
      </c>
      <c r="K181" s="4">
        <v>89</v>
      </c>
      <c r="L181" s="4">
        <v>27</v>
      </c>
      <c r="M181" s="2">
        <f t="shared" si="43"/>
        <v>288</v>
      </c>
      <c r="N181" s="5">
        <f t="shared" si="44"/>
        <v>2.2777777777777777</v>
      </c>
      <c r="O181" s="5">
        <f t="shared" si="45"/>
        <v>0.9275448809479999</v>
      </c>
      <c r="P181" s="2">
        <v>1</v>
      </c>
      <c r="Q181" s="2">
        <v>0</v>
      </c>
    </row>
    <row r="182" spans="1:17" ht="20.25" customHeight="1">
      <c r="A182" s="3" t="s">
        <v>98</v>
      </c>
      <c r="B182" s="9" t="s">
        <v>109</v>
      </c>
      <c r="C182" s="1"/>
      <c r="D182" s="2">
        <v>6</v>
      </c>
      <c r="E182" s="2"/>
      <c r="F182" s="3" t="s">
        <v>88</v>
      </c>
      <c r="G182" s="4">
        <f t="shared" si="42"/>
        <v>114</v>
      </c>
      <c r="H182" s="4">
        <v>0</v>
      </c>
      <c r="I182" s="4">
        <v>24</v>
      </c>
      <c r="J182" s="4">
        <v>64</v>
      </c>
      <c r="K182" s="4">
        <v>22</v>
      </c>
      <c r="L182" s="4">
        <v>0</v>
      </c>
      <c r="M182" s="2">
        <f t="shared" si="43"/>
        <v>110</v>
      </c>
      <c r="N182" s="5">
        <f t="shared" si="44"/>
        <v>1.981818181818182</v>
      </c>
      <c r="O182" s="5">
        <f t="shared" si="45"/>
        <v>0.6464141394411337</v>
      </c>
      <c r="P182" s="2">
        <v>3</v>
      </c>
      <c r="Q182" s="2">
        <v>1</v>
      </c>
    </row>
    <row r="183" spans="1:17" ht="20.25" customHeight="1">
      <c r="A183" s="3" t="s">
        <v>78</v>
      </c>
      <c r="B183" s="9" t="s">
        <v>99</v>
      </c>
      <c r="C183" s="1"/>
      <c r="D183" s="2">
        <v>6</v>
      </c>
      <c r="E183" s="2"/>
      <c r="F183" s="3" t="s">
        <v>88</v>
      </c>
      <c r="G183" s="4">
        <f t="shared" si="42"/>
        <v>114</v>
      </c>
      <c r="H183" s="4">
        <v>0</v>
      </c>
      <c r="I183" s="4">
        <v>15</v>
      </c>
      <c r="J183" s="4">
        <v>59</v>
      </c>
      <c r="K183" s="4">
        <v>21</v>
      </c>
      <c r="L183" s="4">
        <v>17</v>
      </c>
      <c r="M183" s="2">
        <f t="shared" si="43"/>
        <v>112</v>
      </c>
      <c r="N183" s="5">
        <f t="shared" si="44"/>
        <v>2.357142857142857</v>
      </c>
      <c r="O183" s="5">
        <f t="shared" si="45"/>
        <v>0.8949974347244043</v>
      </c>
      <c r="P183" s="2">
        <v>1</v>
      </c>
      <c r="Q183" s="2">
        <v>1</v>
      </c>
    </row>
    <row r="184" spans="1:17" ht="20.25" customHeight="1">
      <c r="A184" s="3"/>
      <c r="B184" s="9"/>
      <c r="C184" s="1"/>
      <c r="D184" s="2"/>
      <c r="E184" s="2"/>
      <c r="F184" s="3"/>
      <c r="G184" s="4"/>
      <c r="H184" s="4"/>
      <c r="I184" s="4"/>
      <c r="J184" s="4"/>
      <c r="K184" s="4"/>
      <c r="L184" s="4"/>
      <c r="M184" s="2"/>
      <c r="N184" s="5"/>
      <c r="O184" s="5"/>
      <c r="P184" s="2"/>
      <c r="Q184" s="2"/>
    </row>
    <row r="185" spans="1:17" ht="20.25" customHeight="1">
      <c r="A185" s="3"/>
      <c r="B185" s="9"/>
      <c r="C185" s="1"/>
      <c r="D185" s="2"/>
      <c r="E185" s="2"/>
      <c r="F185" s="3"/>
      <c r="G185" s="4"/>
      <c r="H185" s="4"/>
      <c r="I185" s="4"/>
      <c r="J185" s="4"/>
      <c r="K185" s="4"/>
      <c r="L185" s="4"/>
      <c r="M185" s="2"/>
      <c r="N185" s="5"/>
      <c r="O185" s="5"/>
      <c r="P185" s="2"/>
      <c r="Q185" s="2"/>
    </row>
    <row r="186" spans="1:17" ht="20.25" customHeight="1">
      <c r="A186" s="3"/>
      <c r="B186" s="9"/>
      <c r="C186" s="1"/>
      <c r="D186" s="2"/>
      <c r="E186" s="2"/>
      <c r="F186" s="3"/>
      <c r="G186" s="4"/>
      <c r="H186" s="4"/>
      <c r="I186" s="4"/>
      <c r="J186" s="4"/>
      <c r="K186" s="4"/>
      <c r="L186" s="4"/>
      <c r="M186" s="2"/>
      <c r="N186" s="5"/>
      <c r="O186" s="5"/>
      <c r="P186" s="2"/>
      <c r="Q186" s="2"/>
    </row>
    <row r="187" spans="1:17" ht="20.25" customHeight="1">
      <c r="A187" s="3"/>
      <c r="B187" s="9"/>
      <c r="C187" s="1"/>
      <c r="D187" s="2"/>
      <c r="E187" s="2"/>
      <c r="F187" s="3"/>
      <c r="G187" s="4"/>
      <c r="H187" s="4"/>
      <c r="I187" s="4"/>
      <c r="J187" s="4"/>
      <c r="K187" s="4"/>
      <c r="L187" s="4"/>
      <c r="M187" s="2"/>
      <c r="N187" s="5"/>
      <c r="O187" s="5"/>
      <c r="P187" s="2"/>
      <c r="Q187" s="2"/>
    </row>
    <row r="188" spans="1:17" ht="21.75">
      <c r="A188" s="3"/>
      <c r="B188" s="3"/>
      <c r="C188" s="1"/>
      <c r="D188" s="2"/>
      <c r="E188" s="2"/>
      <c r="F188" s="3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21.75">
      <c r="A189" s="3"/>
      <c r="B189" s="3"/>
      <c r="C189" s="1"/>
      <c r="D189" s="2"/>
      <c r="E189" s="2"/>
      <c r="F189" s="3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21.75">
      <c r="A190" s="3"/>
      <c r="B190" s="13" t="s">
        <v>22</v>
      </c>
      <c r="C190" s="1"/>
      <c r="D190" s="2"/>
      <c r="E190" s="2"/>
      <c r="F190" s="3"/>
      <c r="G190" s="4">
        <f>SUM(G173:G189)</f>
        <v>1960</v>
      </c>
      <c r="H190" s="4">
        <f aca="true" t="shared" si="46" ref="H190:M190">SUM(H173:H189)</f>
        <v>250</v>
      </c>
      <c r="I190" s="4">
        <f t="shared" si="46"/>
        <v>453</v>
      </c>
      <c r="J190" s="4">
        <f t="shared" si="46"/>
        <v>628</v>
      </c>
      <c r="K190" s="4">
        <f t="shared" si="46"/>
        <v>382</v>
      </c>
      <c r="L190" s="4">
        <f t="shared" si="46"/>
        <v>197</v>
      </c>
      <c r="M190" s="4">
        <f t="shared" si="46"/>
        <v>1910</v>
      </c>
      <c r="N190" s="11">
        <f>(1*I190+2*J190+3*K190+4*L190)/M190</f>
        <v>1.9073298429319372</v>
      </c>
      <c r="O190" s="11">
        <f>SQRT((H190*0^2+I190*1^2+J190*2^2+K190*3^2+L190*4^2)/M190-N190^2)</f>
        <v>1.1682083167433588</v>
      </c>
      <c r="P190" s="4">
        <f>SUM(P173:P189)</f>
        <v>21</v>
      </c>
      <c r="Q190" s="4">
        <f>SUM(Q173:Q189)</f>
        <v>29</v>
      </c>
    </row>
    <row r="191" spans="1:17" ht="21.75">
      <c r="A191" s="3"/>
      <c r="B191" s="13" t="s">
        <v>23</v>
      </c>
      <c r="C191" s="3"/>
      <c r="D191" s="3"/>
      <c r="E191" s="3"/>
      <c r="F191" s="3"/>
      <c r="G191" s="5">
        <f>G190*100/$G$190</f>
        <v>100</v>
      </c>
      <c r="H191" s="5">
        <f aca="true" t="shared" si="47" ref="H191:M191">H190*100/$G$190</f>
        <v>12.755102040816327</v>
      </c>
      <c r="I191" s="5">
        <f t="shared" si="47"/>
        <v>23.112244897959183</v>
      </c>
      <c r="J191" s="5">
        <f t="shared" si="47"/>
        <v>32.04081632653061</v>
      </c>
      <c r="K191" s="5">
        <f t="shared" si="47"/>
        <v>19.489795918367346</v>
      </c>
      <c r="L191" s="5">
        <f t="shared" si="47"/>
        <v>10.051020408163266</v>
      </c>
      <c r="M191" s="5">
        <f t="shared" si="47"/>
        <v>97.44897959183673</v>
      </c>
      <c r="N191" s="3"/>
      <c r="O191" s="3"/>
      <c r="P191" s="5">
        <f>P190*100/$G$190</f>
        <v>1.0714285714285714</v>
      </c>
      <c r="Q191" s="5">
        <f>Q190*100/$G$190</f>
        <v>1.4795918367346939</v>
      </c>
    </row>
  </sheetData>
  <mergeCells count="88">
    <mergeCell ref="O171:O172"/>
    <mergeCell ref="P171:Q171"/>
    <mergeCell ref="P144:Q144"/>
    <mergeCell ref="A169:Q169"/>
    <mergeCell ref="A170:Q170"/>
    <mergeCell ref="A171:A172"/>
    <mergeCell ref="B171:B172"/>
    <mergeCell ref="D171:D172"/>
    <mergeCell ref="G171:G172"/>
    <mergeCell ref="H171:L171"/>
    <mergeCell ref="M171:M172"/>
    <mergeCell ref="N171:N172"/>
    <mergeCell ref="H144:L144"/>
    <mergeCell ref="M144:M145"/>
    <mergeCell ref="N144:N145"/>
    <mergeCell ref="O144:O145"/>
    <mergeCell ref="A144:A145"/>
    <mergeCell ref="B144:B145"/>
    <mergeCell ref="D144:D145"/>
    <mergeCell ref="G144:G145"/>
    <mergeCell ref="O120:O121"/>
    <mergeCell ref="P120:Q120"/>
    <mergeCell ref="A142:Q142"/>
    <mergeCell ref="A143:Q143"/>
    <mergeCell ref="P96:Q96"/>
    <mergeCell ref="A118:Q118"/>
    <mergeCell ref="A119:Q119"/>
    <mergeCell ref="A120:A121"/>
    <mergeCell ref="B120:B121"/>
    <mergeCell ref="D120:D121"/>
    <mergeCell ref="G120:G121"/>
    <mergeCell ref="H120:L120"/>
    <mergeCell ref="M120:M121"/>
    <mergeCell ref="N120:N121"/>
    <mergeCell ref="A94:Q94"/>
    <mergeCell ref="A95:Q95"/>
    <mergeCell ref="A96:A97"/>
    <mergeCell ref="B96:B97"/>
    <mergeCell ref="D96:D97"/>
    <mergeCell ref="G96:G97"/>
    <mergeCell ref="H96:L96"/>
    <mergeCell ref="M96:M97"/>
    <mergeCell ref="N96:N97"/>
    <mergeCell ref="O96:O97"/>
    <mergeCell ref="A1:Q1"/>
    <mergeCell ref="A2:Q2"/>
    <mergeCell ref="D3:D4"/>
    <mergeCell ref="A27:Q27"/>
    <mergeCell ref="A3:A4"/>
    <mergeCell ref="B3:B4"/>
    <mergeCell ref="G3:G4"/>
    <mergeCell ref="H3:L3"/>
    <mergeCell ref="M3:M4"/>
    <mergeCell ref="N3:N4"/>
    <mergeCell ref="A28:Q28"/>
    <mergeCell ref="A29:A30"/>
    <mergeCell ref="B29:B30"/>
    <mergeCell ref="D29:D30"/>
    <mergeCell ref="G29:G30"/>
    <mergeCell ref="H29:L29"/>
    <mergeCell ref="M29:M30"/>
    <mergeCell ref="N29:N30"/>
    <mergeCell ref="O29:O30"/>
    <mergeCell ref="P29:Q29"/>
    <mergeCell ref="H52:L52"/>
    <mergeCell ref="M52:M53"/>
    <mergeCell ref="N52:N53"/>
    <mergeCell ref="O52:O53"/>
    <mergeCell ref="A72:Q72"/>
    <mergeCell ref="A73:A74"/>
    <mergeCell ref="B73:B74"/>
    <mergeCell ref="D73:D74"/>
    <mergeCell ref="G73:G74"/>
    <mergeCell ref="H73:L73"/>
    <mergeCell ref="M73:M74"/>
    <mergeCell ref="N73:N74"/>
    <mergeCell ref="O73:O74"/>
    <mergeCell ref="P73:Q73"/>
    <mergeCell ref="O3:O4"/>
    <mergeCell ref="P3:Q3"/>
    <mergeCell ref="P52:Q52"/>
    <mergeCell ref="A71:Q71"/>
    <mergeCell ref="A50:Q50"/>
    <mergeCell ref="A51:Q51"/>
    <mergeCell ref="A52:A53"/>
    <mergeCell ref="B52:B53"/>
    <mergeCell ref="D52:D53"/>
    <mergeCell ref="G52:G5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>&amp;R&amp;P+10</oddHeader>
  </headerFooter>
  <rowBreaks count="7" manualBreakCount="7">
    <brk id="26" max="255" man="1"/>
    <brk id="49" max="255" man="1"/>
    <brk id="70" max="255" man="1"/>
    <brk id="93" max="255" man="1"/>
    <brk id="117" max="255" man="1"/>
    <brk id="141" max="255" man="1"/>
    <brk id="1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2004-09-16T02:48:59Z</cp:lastPrinted>
  <dcterms:created xsi:type="dcterms:W3CDTF">2000-10-19T03:17:39Z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