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50" windowHeight="9120" activeTab="3"/>
  </bookViews>
  <sheets>
    <sheet name="รายวิชารวม" sheetId="1" r:id="rId1"/>
    <sheet name="ขอเวลาสอบ" sheetId="2" r:id="rId2"/>
    <sheet name="ชั้น" sheetId="3" r:id="rId3"/>
    <sheet name="สรุปหมวด" sheetId="4" r:id="rId4"/>
    <sheet name="Sheet2" sheetId="5" r:id="rId5"/>
    <sheet name="Sheet1" sheetId="6" r:id="rId6"/>
  </sheets>
  <externalReferences>
    <externalReference r:id="rId9"/>
  </externalReferences>
  <definedNames>
    <definedName name="_xlnm.Print_Area" localSheetId="2">'ชั้น'!$A$1:$AB$198</definedName>
  </definedNames>
  <calcPr fullCalcOnLoad="1"/>
</workbook>
</file>

<file path=xl/sharedStrings.xml><?xml version="1.0" encoding="utf-8"?>
<sst xmlns="http://schemas.openxmlformats.org/spreadsheetml/2006/main" count="2925" uniqueCount="552">
  <si>
    <t>รหัสวิชา</t>
  </si>
  <si>
    <t>ง 013</t>
  </si>
  <si>
    <t>ง 014</t>
  </si>
  <si>
    <t>ท 041</t>
  </si>
  <si>
    <t>พ 0210</t>
  </si>
  <si>
    <t>พ 0217</t>
  </si>
  <si>
    <t>พ 029</t>
  </si>
  <si>
    <t>พ 0214</t>
  </si>
  <si>
    <t>พ 017</t>
  </si>
  <si>
    <t>พ 028</t>
  </si>
  <si>
    <t>พ 0213</t>
  </si>
  <si>
    <t>พ 0226</t>
  </si>
  <si>
    <t>ศ 025</t>
  </si>
  <si>
    <t>ช 0170</t>
  </si>
  <si>
    <t>ภาษาไทย</t>
  </si>
  <si>
    <t>วิทยาศาสตร์</t>
  </si>
  <si>
    <t>คณิตศาสตร์</t>
  </si>
  <si>
    <t>สุขศึกษา</t>
  </si>
  <si>
    <t>พลศึกษา</t>
  </si>
  <si>
    <t>พระพุทธศาสนา</t>
  </si>
  <si>
    <t>ช 0158</t>
  </si>
  <si>
    <t>ช 015</t>
  </si>
  <si>
    <t>การปลูกไม้ประดับ</t>
  </si>
  <si>
    <t>ชื่อวิชา</t>
  </si>
  <si>
    <t>น.ก.</t>
  </si>
  <si>
    <t>ชั้น</t>
  </si>
  <si>
    <t>หมวด</t>
  </si>
  <si>
    <t>ห้อง</t>
  </si>
  <si>
    <t>ไทย</t>
  </si>
  <si>
    <t>สังคม</t>
  </si>
  <si>
    <t>พละ</t>
  </si>
  <si>
    <t>ศิลป</t>
  </si>
  <si>
    <t>วิทย์</t>
  </si>
  <si>
    <t>คณิต</t>
  </si>
  <si>
    <t>คหกรรม</t>
  </si>
  <si>
    <t>อังกฤษ</t>
  </si>
  <si>
    <t>คอมพิวเตอร์</t>
  </si>
  <si>
    <t>เกษตร</t>
  </si>
  <si>
    <t>อุต</t>
  </si>
  <si>
    <t xml:space="preserve"> 1-12</t>
  </si>
  <si>
    <t xml:space="preserve"> 1-2</t>
  </si>
  <si>
    <t xml:space="preserve"> 1-3</t>
  </si>
  <si>
    <t xml:space="preserve"> 1-5</t>
  </si>
  <si>
    <t xml:space="preserve"> 5-6</t>
  </si>
  <si>
    <t xml:space="preserve"> 7-12</t>
  </si>
  <si>
    <t>งานเกษตรพื้นฐาน</t>
  </si>
  <si>
    <t>งานช่างพื้นฐาน</t>
  </si>
  <si>
    <t>ช่างอาหารไทย</t>
  </si>
  <si>
    <t>การเลี้ยงปลาสวยงาม</t>
  </si>
  <si>
    <t>แบดมินตัน</t>
  </si>
  <si>
    <t>เซปักตะกร้อ</t>
  </si>
  <si>
    <t>ปิงปอง</t>
  </si>
  <si>
    <t>วอลเลย์บอล</t>
  </si>
  <si>
    <t xml:space="preserve"> 1-11</t>
  </si>
  <si>
    <t xml:space="preserve"> 6-11</t>
  </si>
  <si>
    <t>ส 032</t>
  </si>
  <si>
    <t>ช 02138</t>
  </si>
  <si>
    <t>โครงงาน….</t>
  </si>
  <si>
    <t>ภาษาอังกฤษโครงงาน</t>
  </si>
  <si>
    <t xml:space="preserve"> 4-5</t>
  </si>
  <si>
    <t xml:space="preserve"> 10-11</t>
  </si>
  <si>
    <t>ช่างเสื้อผ้าสตรี</t>
  </si>
  <si>
    <t>การทำไม้ดัดไม้แคระ</t>
  </si>
  <si>
    <t>ดนตรีสากลปฏิบัติตามความถนัด1</t>
  </si>
  <si>
    <t>โรคติดต่อในสถานการณ์ปัจจุบัน</t>
  </si>
  <si>
    <t>กรีฑา</t>
  </si>
  <si>
    <t>บาสเกตบอล</t>
  </si>
  <si>
    <t>แฮนด์บอล</t>
  </si>
  <si>
    <t>ศ 024</t>
  </si>
  <si>
    <t>ช 041</t>
  </si>
  <si>
    <t>ส 071</t>
  </si>
  <si>
    <t>ท 011</t>
  </si>
  <si>
    <t>สังคมศึกษา</t>
  </si>
  <si>
    <t>ปฏิบัติงานอาชีพ..</t>
  </si>
  <si>
    <t>ภาษางกฤษฟัง-พูด</t>
  </si>
  <si>
    <t>ภาษาอังกฤษอ่าน-เขียน</t>
  </si>
  <si>
    <t xml:space="preserve">คณิตศาสตร์ </t>
  </si>
  <si>
    <t>ฟิสิกส์</t>
  </si>
  <si>
    <t>เคมี</t>
  </si>
  <si>
    <t>ชีววิทยา</t>
  </si>
  <si>
    <t xml:space="preserve"> 1-9</t>
  </si>
  <si>
    <t xml:space="preserve"> 1-6</t>
  </si>
  <si>
    <t xml:space="preserve"> 4-6</t>
  </si>
  <si>
    <t xml:space="preserve"> 6-9</t>
  </si>
  <si>
    <t xml:space="preserve"> 7-9</t>
  </si>
  <si>
    <t>ศ 0212</t>
  </si>
  <si>
    <t>ช 019</t>
  </si>
  <si>
    <t>วิทยาศาสตร์กายภาพฯ</t>
  </si>
  <si>
    <t>ดนตรีสากลปฏิบัติตามความถนัด2</t>
  </si>
  <si>
    <t>ช่างอาหารพื้นเมือง</t>
  </si>
  <si>
    <t>อ 026</t>
  </si>
  <si>
    <t>ภาษาอังกฤษเชิงวิเคราะห์</t>
  </si>
  <si>
    <t xml:space="preserve"> 4-9</t>
  </si>
  <si>
    <t>ช 0159</t>
  </si>
  <si>
    <t>ช่างอาหารอบ</t>
  </si>
  <si>
    <t>ช่างปูน</t>
  </si>
  <si>
    <t>จำนวนนักเรียนที่ได้รับระดับผลการเรียน</t>
  </si>
  <si>
    <t>X</t>
  </si>
  <si>
    <t>จำนวนน.ร.ที่ลงทะเบียนเรียน</t>
  </si>
  <si>
    <t>จำนวนน.ร.ที่ได้รับผลการเรียน</t>
  </si>
  <si>
    <t>ร</t>
  </si>
  <si>
    <t>มส</t>
  </si>
  <si>
    <t>SD</t>
  </si>
  <si>
    <t>จำนวนน.ร.ที่ได้รับผลฯ</t>
  </si>
  <si>
    <t>รวม</t>
  </si>
  <si>
    <t>ร้อยละ</t>
  </si>
  <si>
    <t>ช 0217</t>
  </si>
  <si>
    <t>ช่างแกะสลักและตกแต่งอาหาร</t>
  </si>
  <si>
    <t>ช่างขนมไทย</t>
  </si>
  <si>
    <t>แบบสรุปผลการเรียนหมวดวิชา เกษตร</t>
  </si>
  <si>
    <t>แบบสรุปผลการเรียนหมวดวิชา คณิตศาสตร์</t>
  </si>
  <si>
    <t>แบบสรุปผลการเรียนหมวดวิชา คหกรรม</t>
  </si>
  <si>
    <t>แบบสรุปผลการเรียนหมวดวิชา คอมพิวเตอร์</t>
  </si>
  <si>
    <t>แบบสรุปผลการเรียนหมวดวิชา ภาษาไทย</t>
  </si>
  <si>
    <t>แบบสรุปผลการเรียนหมวดวิชา พลานามัย</t>
  </si>
  <si>
    <t>แบบสรุปผลการเรียนหมวดวิชา วิทยาศาสตร์</t>
  </si>
  <si>
    <t>แบบสรุปผลการเรียนหมวดวิชา ศิลปศึกษา</t>
  </si>
  <si>
    <t>แบบสรุปผลการเรียนหมวดวิชา สังคมศึกษา</t>
  </si>
  <si>
    <t>แบบสรุปผลการเรียนหมวดวิชา ภาษาต่างประเทศ</t>
  </si>
  <si>
    <t>แบบสรุปผลการเรียนหมวดวิชา อุตสาหกรรม</t>
  </si>
  <si>
    <t>รวมหมวดเกษตรกรรม</t>
  </si>
  <si>
    <t>รวมหมวดคณิตศาสตร์</t>
  </si>
  <si>
    <t>รวมหมวดคหกรรม</t>
  </si>
  <si>
    <t>รวมหมวดคอมพิวเตอร์</t>
  </si>
  <si>
    <t>รวมหมวดภาษาไทย</t>
  </si>
  <si>
    <t>รวมหมวดพลานามัย</t>
  </si>
  <si>
    <t>รวมหมวดวิทยาศาสตร์</t>
  </si>
  <si>
    <t>รวมหมวดศิลปะ</t>
  </si>
  <si>
    <t>รวมหมวดสังคมศึกษา</t>
  </si>
  <si>
    <t>รวมหมวดภาษาต่างประเทศ</t>
  </si>
  <si>
    <t>รวมหมวดอุตสาหกรรม</t>
  </si>
  <si>
    <t>ท 102</t>
  </si>
  <si>
    <t>ส 102</t>
  </si>
  <si>
    <t>พ 102</t>
  </si>
  <si>
    <t>ศ 102</t>
  </si>
  <si>
    <t>ว 102</t>
  </si>
  <si>
    <t>ค 102</t>
  </si>
  <si>
    <t>พ 012</t>
  </si>
  <si>
    <t>พ 022</t>
  </si>
  <si>
    <t>ง 012</t>
  </si>
  <si>
    <t>ส 019</t>
  </si>
  <si>
    <t>อ 012</t>
  </si>
  <si>
    <t>ช 0248</t>
  </si>
  <si>
    <t>ช 0225</t>
  </si>
  <si>
    <t>ประเทศของเรา 2</t>
  </si>
  <si>
    <t>พลานามัย 2</t>
  </si>
  <si>
    <t>ศิลปกับชีวิต 2</t>
  </si>
  <si>
    <t>คณิตศาสตร์ 2</t>
  </si>
  <si>
    <t>ท้องถิ่นของเรา 1</t>
  </si>
  <si>
    <t>การจัดการในบ้าน</t>
  </si>
  <si>
    <t>ภาษาอังกฤษหลัก 6</t>
  </si>
  <si>
    <t>การใช้คอมพิวเตอร์เบื้องต้น</t>
  </si>
  <si>
    <t>งานพิมพ์ดีดภาษาไทย 1</t>
  </si>
  <si>
    <t>ช 012</t>
  </si>
  <si>
    <t>การปลูพืชผักทั่วไป</t>
  </si>
  <si>
    <t>ศ 022</t>
  </si>
  <si>
    <t>ดนตรีไทย-ขับร้องไทย 2</t>
  </si>
  <si>
    <t>ศ 026</t>
  </si>
  <si>
    <t>ดนตรีสากล-ขับร้องสากล 2</t>
  </si>
  <si>
    <t>อ 022</t>
  </si>
  <si>
    <t>เสริมทักษะภาษา</t>
  </si>
  <si>
    <t>ว 012</t>
  </si>
  <si>
    <t>วิทยาศาสตร์กับการแก้ปัญหา</t>
  </si>
  <si>
    <t>ค 032</t>
  </si>
  <si>
    <t>เสริมทักษะคณิตศาสตร์</t>
  </si>
  <si>
    <t>ช 0154</t>
  </si>
  <si>
    <t>การปลูกพืชผักทั่วไป</t>
  </si>
  <si>
    <t>ศ 0111</t>
  </si>
  <si>
    <t>ออกแบบ 2</t>
  </si>
  <si>
    <t>ศ 012</t>
  </si>
  <si>
    <t>จิตรกรรม 2</t>
  </si>
  <si>
    <t>ช 0276</t>
  </si>
  <si>
    <t>ท 204</t>
  </si>
  <si>
    <t>ส 204</t>
  </si>
  <si>
    <t>พ 204</t>
  </si>
  <si>
    <t>ศ 204</t>
  </si>
  <si>
    <t>ว 204</t>
  </si>
  <si>
    <t>ค 204</t>
  </si>
  <si>
    <t>ส 043</t>
  </si>
  <si>
    <t>พ 014</t>
  </si>
  <si>
    <t>พ 024</t>
  </si>
  <si>
    <t>ส 0111</t>
  </si>
  <si>
    <t>อ 014</t>
  </si>
  <si>
    <t>ประเทศของเรา 3</t>
  </si>
  <si>
    <t>พลานามัย 4</t>
  </si>
  <si>
    <t>ศิลปกับชีวิต 4</t>
  </si>
  <si>
    <t>คณิตศาสตร์ 4</t>
  </si>
  <si>
    <t>กฎหมายน่ารู้</t>
  </si>
  <si>
    <t>ภาษาอังกฤษหลัก 8</t>
  </si>
  <si>
    <t>งานกราฟิกและการนำเสนอฯ</t>
  </si>
  <si>
    <t>ดนตรีไทย-ขับร้องไทย 4</t>
  </si>
  <si>
    <t>ศ 028</t>
  </si>
  <si>
    <t>ดนตรีสากล-ขับร้องสากล 4</t>
  </si>
  <si>
    <t>อ 022ก</t>
  </si>
  <si>
    <t>ส 053</t>
  </si>
  <si>
    <t>ประชากรกับสิ่งแวดล้อม</t>
  </si>
  <si>
    <t>ว 0112</t>
  </si>
  <si>
    <t>สิ่งแวดล้อมรอบตัว</t>
  </si>
  <si>
    <t>ค 034</t>
  </si>
  <si>
    <t>เสริมทักษะคณิตศาสตร์ 4</t>
  </si>
  <si>
    <t>ว 017</t>
  </si>
  <si>
    <t>โครงานวิทยาศาสตร์</t>
  </si>
  <si>
    <t>ช 0155</t>
  </si>
  <si>
    <t>ศ 0115</t>
  </si>
  <si>
    <t>ศ 0118</t>
  </si>
  <si>
    <t>ช 0274</t>
  </si>
  <si>
    <t>ช่างร้อยมาลัย</t>
  </si>
  <si>
    <t>การปลูไม้ผลเศรษฐกิจ</t>
  </si>
  <si>
    <t>ศิลปะไทย 2</t>
  </si>
  <si>
    <t>ศิลปะการตกแต่ง 2</t>
  </si>
  <si>
    <t>ช่างท่อและสุขภัณฑ์</t>
  </si>
  <si>
    <t>ท 306</t>
  </si>
  <si>
    <t>ส 306</t>
  </si>
  <si>
    <t>พ 306</t>
  </si>
  <si>
    <t>ศ 306</t>
  </si>
  <si>
    <t>ว 306</t>
  </si>
  <si>
    <t>ส 027</t>
  </si>
  <si>
    <t>พ 016</t>
  </si>
  <si>
    <t>พ 026</t>
  </si>
  <si>
    <t>ง 322</t>
  </si>
  <si>
    <t>ส 0113</t>
  </si>
  <si>
    <t>อ 016</t>
  </si>
  <si>
    <t>ค 042</t>
  </si>
  <si>
    <t>ช 02139</t>
  </si>
  <si>
    <t>ประเทศของเรา 4</t>
  </si>
  <si>
    <t>พลานามัย 6</t>
  </si>
  <si>
    <t>ศิลปกับชีวิต 6</t>
  </si>
  <si>
    <t>โลกในยุคปัจจุบัน</t>
  </si>
  <si>
    <t>ภาษาอังกฤศหลัก 10</t>
  </si>
  <si>
    <t>คอมพิวเตอร์สร้างสรรค์</t>
  </si>
  <si>
    <t>อ 022ข</t>
  </si>
  <si>
    <t>ท 042</t>
  </si>
  <si>
    <t>การพูดและการเขียนเชิงฯ</t>
  </si>
  <si>
    <t>ว 018</t>
  </si>
  <si>
    <t>แสงและทัศนูปกรณ์</t>
  </si>
  <si>
    <t>ค 012</t>
  </si>
  <si>
    <t>ค 022</t>
  </si>
  <si>
    <t>ช 0153</t>
  </si>
  <si>
    <t>ช 014</t>
  </si>
  <si>
    <t>การปลูกไม้ดอกไม้ประดับ</t>
  </si>
  <si>
    <t>ช 0216</t>
  </si>
  <si>
    <t>ช 0261</t>
  </si>
  <si>
    <t>ช่างซ่อมเครื่องใช้ไฟฟ้าในอาคาร</t>
  </si>
  <si>
    <t>ท 402</t>
  </si>
  <si>
    <t>ส 402</t>
  </si>
  <si>
    <t>พ 402</t>
  </si>
  <si>
    <t>ว 412</t>
  </si>
  <si>
    <t>ช 0250</t>
  </si>
  <si>
    <t>ส 049</t>
  </si>
  <si>
    <t>อ 018</t>
  </si>
  <si>
    <t>ตารางทำงาน</t>
  </si>
  <si>
    <t>ภาษาอังกฤษหลัก 12</t>
  </si>
  <si>
    <t>ช 013</t>
  </si>
  <si>
    <t>การปลูกไม้ตัดดอก</t>
  </si>
  <si>
    <t>ช 018</t>
  </si>
  <si>
    <t>การปลูกไม้ผลประเภทล้มลุก</t>
  </si>
  <si>
    <t>ช 0143</t>
  </si>
  <si>
    <t>ศ 023</t>
  </si>
  <si>
    <t>พื้นฐานดนตรีไทย</t>
  </si>
  <si>
    <t>ศ 0224</t>
  </si>
  <si>
    <t>นาฏศิลป์พื้นเมือง 2</t>
  </si>
  <si>
    <t>ขับร้องไทย 2</t>
  </si>
  <si>
    <t>ศ 0219</t>
  </si>
  <si>
    <t>ดนตรีไทยปฏิบัติตามความถนัด 1</t>
  </si>
  <si>
    <t>อ 024ก</t>
  </si>
  <si>
    <t>อ 025ก</t>
  </si>
  <si>
    <t>การปกครองท้องถิ่น</t>
  </si>
  <si>
    <t>การเขียน 1</t>
  </si>
  <si>
    <t>ว 021</t>
  </si>
  <si>
    <t>ว 031</t>
  </si>
  <si>
    <t>ว 041</t>
  </si>
  <si>
    <t>ช 0165</t>
  </si>
  <si>
    <t>ช 0175</t>
  </si>
  <si>
    <t>ช 0183</t>
  </si>
  <si>
    <t>ช 02107</t>
  </si>
  <si>
    <t>ศ 014</t>
  </si>
  <si>
    <t>ศ 016</t>
  </si>
  <si>
    <t>ช 0278</t>
  </si>
  <si>
    <t>ช 0198</t>
  </si>
  <si>
    <t>ช 0235</t>
  </si>
  <si>
    <t>การประกอบอาหารและการบริการ</t>
  </si>
  <si>
    <t>ช่างถักโครเชต์</t>
  </si>
  <si>
    <t>ช่างเขียนภาพหุ่นนิ่ง</t>
  </si>
  <si>
    <t>ช่างเขียนลายไทย 2</t>
  </si>
  <si>
    <t>ช่างเดินสายไฟฟ้าในอาคาร</t>
  </si>
  <si>
    <t>ช่างทำอิฐ</t>
  </si>
  <si>
    <t>งายขายผลิตภัณฑ์</t>
  </si>
  <si>
    <t>ท 504</t>
  </si>
  <si>
    <t>ส 504</t>
  </si>
  <si>
    <t>พ 504</t>
  </si>
  <si>
    <t>ว 514</t>
  </si>
  <si>
    <t>ช 0255</t>
  </si>
  <si>
    <t>ส 0411</t>
  </si>
  <si>
    <t>อ 0110</t>
  </si>
  <si>
    <t>ค 044</t>
  </si>
  <si>
    <t>ช 0253</t>
  </si>
  <si>
    <t>คอมพิวเตอร์ขั้นสูง</t>
  </si>
  <si>
    <t>การเขียนโปรแกรม 1</t>
  </si>
  <si>
    <t>ภาษาอังกฤษหลัก 14</t>
  </si>
  <si>
    <t>ศ 0210</t>
  </si>
  <si>
    <t>ดนตรีไทยปฏิบัติตามความถนัด 3</t>
  </si>
  <si>
    <t>ดนตรีสากลปฏิบัติตามความถนัด3</t>
  </si>
  <si>
    <t>ศ 0221</t>
  </si>
  <si>
    <t>ศ 0213</t>
  </si>
  <si>
    <t>ดนตรีพื้นเมือง 2</t>
  </si>
  <si>
    <t>ศ 0226</t>
  </si>
  <si>
    <t>ศ 0216</t>
  </si>
  <si>
    <t>ขับร้องสากล 2</t>
  </si>
  <si>
    <t>อ 029</t>
  </si>
  <si>
    <t>ส 082</t>
  </si>
  <si>
    <t>ประชากรกับคุณภาพชีวิต</t>
  </si>
  <si>
    <t>ท 062</t>
  </si>
  <si>
    <t>การพูดต่อหน้าประชุมชน</t>
  </si>
  <si>
    <t>ท 032</t>
  </si>
  <si>
    <t>ประวัติวรรณคดี 2</t>
  </si>
  <si>
    <t>ว 028</t>
  </si>
  <si>
    <t>ว 038</t>
  </si>
  <si>
    <t>ว 0410</t>
  </si>
  <si>
    <t>ฟิสิกส์ 4</t>
  </si>
  <si>
    <t>เคมี 4</t>
  </si>
  <si>
    <t>ชีววิทยา 4</t>
  </si>
  <si>
    <t>ช 0162</t>
  </si>
  <si>
    <t>ช 025</t>
  </si>
  <si>
    <t>ช 0167</t>
  </si>
  <si>
    <t>ช 0125</t>
  </si>
  <si>
    <t>ช 0111</t>
  </si>
  <si>
    <t>ช 016</t>
  </si>
  <si>
    <t>ศ 0124</t>
  </si>
  <si>
    <t>ช 01120</t>
  </si>
  <si>
    <t>ศ 0126</t>
  </si>
  <si>
    <t>ช่างอาหารนานาชาติ</t>
  </si>
  <si>
    <t>ช่างประดิษฐ์ของชำร่วย</t>
  </si>
  <si>
    <t>การเลี้ยงไก่เนื้อ</t>
  </si>
  <si>
    <t>การปลูกพืชสมุนไพร</t>
  </si>
  <si>
    <t>ศิลปประดิษฐ์ 2</t>
  </si>
  <si>
    <t>ช่างผลิตภัณฑ์จากวัสดุท้องถิ่น</t>
  </si>
  <si>
    <t>ศิลปการตกแต่ง 2</t>
  </si>
  <si>
    <t>ช่างเคลือบโลหะด้วยพลาสติก</t>
  </si>
  <si>
    <t>งานห้องสมุด 2</t>
  </si>
  <si>
    <t>ท 606</t>
  </si>
  <si>
    <t>ส 606</t>
  </si>
  <si>
    <t>พ 606</t>
  </si>
  <si>
    <t>ช 0254</t>
  </si>
  <si>
    <t>ส 0413</t>
  </si>
  <si>
    <t>อ 0112</t>
  </si>
  <si>
    <t>การนำเสนอแบบสื่อประสม</t>
  </si>
  <si>
    <t>ภาษาอังกฤษหลัก 16</t>
  </si>
  <si>
    <t>ค 046</t>
  </si>
  <si>
    <t>อ 028</t>
  </si>
  <si>
    <t>อ 038</t>
  </si>
  <si>
    <t>ส 0214</t>
  </si>
  <si>
    <t>ท 061</t>
  </si>
  <si>
    <t>ภาษาอังกฤษเบื้องต้น</t>
  </si>
  <si>
    <t>ภาษาอังกฤษรอบรู้</t>
  </si>
  <si>
    <t>เหตุการณ์ณ์ปัจจุบัน</t>
  </si>
  <si>
    <t>การเขียน 2</t>
  </si>
  <si>
    <t>ภาษาไทยเพื่อกิจกรรมฯ</t>
  </si>
  <si>
    <t>ค 016</t>
  </si>
  <si>
    <t>ค 026</t>
  </si>
  <si>
    <t>ว 0210</t>
  </si>
  <si>
    <t>ว 0211</t>
  </si>
  <si>
    <t>ว 062</t>
  </si>
  <si>
    <t>โครงงานวิทยาศาสตร์</t>
  </si>
  <si>
    <t>ฟิสิกส์ 6</t>
  </si>
  <si>
    <t>ฟิสิกส์ 7</t>
  </si>
  <si>
    <t>ช 027</t>
  </si>
  <si>
    <t>ช 0220</t>
  </si>
  <si>
    <t>ช 021</t>
  </si>
  <si>
    <t>ช 0112</t>
  </si>
  <si>
    <t>ช 02149</t>
  </si>
  <si>
    <t>ช 0328</t>
  </si>
  <si>
    <t>ช 0293</t>
  </si>
  <si>
    <t>ช 0295</t>
  </si>
  <si>
    <t>ช่างเสื้อผ้าชาย</t>
  </si>
  <si>
    <t>ช่างเย็บย่ามและกระเป๋า</t>
  </si>
  <si>
    <t>ช่างปักด้วยมือ</t>
  </si>
  <si>
    <t>การจัดสวน</t>
  </si>
  <si>
    <t>การปลูกพืชสมุนไพรเพื่อการอุตฯ</t>
  </si>
  <si>
    <t>ขับร้องเพลงไทย</t>
  </si>
  <si>
    <t>ขับร้องเพลงไทยสากลเพลงสากล</t>
  </si>
  <si>
    <t>หลักการเขียนภาพเบื้องต้น</t>
  </si>
  <si>
    <t>ช่างสี</t>
  </si>
  <si>
    <t>ช่างผลิตภัณฑ์หินล้างหินขัด</t>
  </si>
  <si>
    <t>แบบสำรวจเวลาสอบระหว่างภาค และปลายภาค</t>
  </si>
  <si>
    <t>ภาคเรียนที่ 2  ปีการศึกษา 2543</t>
  </si>
  <si>
    <t>ระหว่างภาค</t>
  </si>
  <si>
    <t>ปลายภาค</t>
  </si>
  <si>
    <t>หมายเหตุ</t>
  </si>
  <si>
    <t>เวลาสอบ(นาที)</t>
  </si>
  <si>
    <t>หมวดวิชา เกษตร</t>
  </si>
  <si>
    <t>หมวดวิชา คณิตศาสตร์</t>
  </si>
  <si>
    <t>หมวดวิชา คหกรรม</t>
  </si>
  <si>
    <t>หมวดวิชา คอมพิวเตอร์</t>
  </si>
  <si>
    <t>หมวดวิชา พละศึกษา</t>
  </si>
  <si>
    <t>หมวดวิชา วิทยาศาสตร์</t>
  </si>
  <si>
    <t>หมวดวิชา ศิลปศึกษา</t>
  </si>
  <si>
    <t>หมวดวิชา สังคมศึกษา</t>
  </si>
  <si>
    <t>หมวดวิชา ภาษาอังกฤษ</t>
  </si>
  <si>
    <t>หมวดวิชา อุตสาหกรรม</t>
  </si>
  <si>
    <t>1. ) ช่องหมายเหตุ ถ้ารายวิชาใดสอบนอกตารางระบุด้วย</t>
  </si>
  <si>
    <t xml:space="preserve">2. ) ส่งคืนภายในวันที่  11 ธันวาคม 2543 ที่ อ.วัฒนา ปลาตะเพียนทอง </t>
  </si>
  <si>
    <t>ค 014</t>
  </si>
  <si>
    <t>หมวดวิชา ภาษาไทย</t>
  </si>
  <si>
    <t>แบบสรุปผลการเรียนทุกหมวดวิชา</t>
  </si>
  <si>
    <t>ส 011</t>
  </si>
  <si>
    <t>สังคมและวัฒนธรรมไทย</t>
  </si>
  <si>
    <t>ส 203</t>
  </si>
  <si>
    <t xml:space="preserve">ทวีปของเรา </t>
  </si>
  <si>
    <t>ส 029</t>
  </si>
  <si>
    <t>ประวัติศาสตร์ความสัมพันธ์</t>
  </si>
  <si>
    <t>ส 041</t>
  </si>
  <si>
    <t>กฎหมายในชีวิตประจำวัน</t>
  </si>
  <si>
    <t>ศ 019</t>
  </si>
  <si>
    <t>การพิมพ์ 2</t>
  </si>
  <si>
    <t xml:space="preserve"> 1-4</t>
  </si>
  <si>
    <t>ช 0117</t>
  </si>
  <si>
    <t>การเขียนภาพหุ่นนิ่ง</t>
  </si>
  <si>
    <t>กฎหมายที่ประชาชนควรรู้</t>
  </si>
  <si>
    <t>ศ 0223</t>
  </si>
  <si>
    <t>นาฏศิลป์พื้นเมือง 1</t>
  </si>
  <si>
    <t>การเลี้ยงปลายสวยงาม</t>
  </si>
  <si>
    <t>ว 023</t>
  </si>
  <si>
    <t xml:space="preserve">ฟิสิกส์ </t>
  </si>
  <si>
    <t xml:space="preserve">เคมี </t>
  </si>
  <si>
    <t xml:space="preserve">ชีววิทยา </t>
  </si>
  <si>
    <t>ว 033</t>
  </si>
  <si>
    <t>ว 043</t>
  </si>
  <si>
    <t>ช 0150</t>
  </si>
  <si>
    <t>การเลี้ยงสัตว์เฉพาะ</t>
  </si>
  <si>
    <t>งานขายผลิตภัณฑ์</t>
  </si>
  <si>
    <t>อ 024ค</t>
  </si>
  <si>
    <t>ภาษาอังกฤษฟัง-พูด</t>
  </si>
  <si>
    <t>ศ 0110</t>
  </si>
  <si>
    <t>การพิมพ์ภาพ 4</t>
  </si>
  <si>
    <t>ศ 0114</t>
  </si>
  <si>
    <t>ประติมากรรมกรรม 2</t>
  </si>
  <si>
    <t>ศ 0120</t>
  </si>
  <si>
    <t xml:space="preserve"> 4-7</t>
  </si>
  <si>
    <t>ศ 0217</t>
  </si>
  <si>
    <t>ขับร้องสากล 3</t>
  </si>
  <si>
    <t>ช 0166</t>
  </si>
  <si>
    <t>ช่างดเอกไม้ประดิษฐ์</t>
  </si>
  <si>
    <t>ช 02134</t>
  </si>
  <si>
    <t>ช่างพิมพ์ซิลค์สกรีน</t>
  </si>
  <si>
    <t xml:space="preserve"> 1-1</t>
  </si>
  <si>
    <t>ภาคเรียนที่ 2  ปีการศึกษา 2545</t>
  </si>
  <si>
    <t>ทวีปของเรา</t>
  </si>
  <si>
    <t>แบบสรุปผลการเรียนรายวิชา  ชั้น ม.2</t>
  </si>
  <si>
    <t>พลานามัย</t>
  </si>
  <si>
    <t>ปฏิบัติงานอาชีพ</t>
  </si>
  <si>
    <t>ศ 0215</t>
  </si>
  <si>
    <t>วิทยาศาสตร์กายภาพ</t>
  </si>
  <si>
    <t>การปลูกไม้ผลเศรษฐกิจ</t>
  </si>
  <si>
    <t>ภาคเรียนที่ 1  ปีการศึกษา 2545</t>
  </si>
  <si>
    <t>การอ่านอังกฤษเชิงวิเคราะห์</t>
  </si>
  <si>
    <t>ภาษาไทยเพื่อกิจธุระ</t>
  </si>
  <si>
    <t>ภาษาอังกฤษอ่าน เขียน</t>
  </si>
  <si>
    <t>โครงงานวิทยาศาตร์</t>
  </si>
  <si>
    <t>สิ่งแวดล้อมศึกษา</t>
  </si>
  <si>
    <t>ดนตรีไทย-ขับร้องไทย</t>
  </si>
  <si>
    <t>ดนตรีรสากล-ขับร้องสากล</t>
  </si>
  <si>
    <t>นาฏศิลป์ไทย 1</t>
  </si>
  <si>
    <t>นาฏศิลป์สากล</t>
  </si>
  <si>
    <t>งานกราฟิกฯ</t>
  </si>
  <si>
    <t>ศิลป์</t>
  </si>
  <si>
    <t>ส 051</t>
  </si>
  <si>
    <t>คหะ</t>
  </si>
  <si>
    <t>คอม</t>
  </si>
  <si>
    <t>ประวัติวรรณคดี</t>
  </si>
  <si>
    <t>ทฤษฎีดนตรีสากลฯ</t>
  </si>
  <si>
    <t>ช่างผลิตภัณฑ์จากวัสดุ</t>
  </si>
  <si>
    <t>ช่างเคลือบโลหะด้วยฯ</t>
  </si>
  <si>
    <t>การเขียนโปรแกรม</t>
  </si>
  <si>
    <t>ภาษาอังกฤษหลัก</t>
  </si>
  <si>
    <t>อ 024ข</t>
  </si>
  <si>
    <t>ภาษาอังกฤษ ฟัง พูด</t>
  </si>
  <si>
    <t>ศ 021</t>
  </si>
  <si>
    <t>ว 025</t>
  </si>
  <si>
    <t>ว 035</t>
  </si>
  <si>
    <t>ว 045</t>
  </si>
  <si>
    <t>ช 041ค</t>
  </si>
  <si>
    <t>วิวัฒนาการคมนาคมขนส่ง</t>
  </si>
  <si>
    <t>สังคีตนิยม 1</t>
  </si>
  <si>
    <t>การปลูกพืชสมุนไพรฯ</t>
  </si>
  <si>
    <t>ขับร้องเพลงไทยสากล</t>
  </si>
  <si>
    <t>การแปลภาษาอังกฤษเบื้องต้น</t>
  </si>
  <si>
    <t>ว 31</t>
  </si>
  <si>
    <t>ว 45</t>
  </si>
  <si>
    <t>ว 46</t>
  </si>
  <si>
    <t>ว 47</t>
  </si>
  <si>
    <t>ว 48</t>
  </si>
  <si>
    <t>วพ 41</t>
  </si>
  <si>
    <t>วิทยาศาสตร์ 1</t>
  </si>
  <si>
    <t>วิทยาศาสตร์ 5</t>
  </si>
  <si>
    <t>วิทยาศาสตร์ 6</t>
  </si>
  <si>
    <t>วิทยาศาสตร์ 7</t>
  </si>
  <si>
    <t>วิทยาศาสตร์ 8</t>
  </si>
  <si>
    <t>วิทยาศาสตร์เพิ่มเติม</t>
  </si>
  <si>
    <t>ศ 31</t>
  </si>
  <si>
    <t>ศพ 31</t>
  </si>
  <si>
    <t>ศิลป์พื้นฐาน</t>
  </si>
  <si>
    <t>เพิ่มเติมดนตรีสากล</t>
  </si>
  <si>
    <t>เพิ่มเติมศิลปะ</t>
  </si>
  <si>
    <t>ศ 42</t>
  </si>
  <si>
    <t>ศพ 42</t>
  </si>
  <si>
    <t>เพิ่มเติมดนตรีไทย</t>
  </si>
  <si>
    <t>ส 42</t>
  </si>
  <si>
    <t>สพ 44</t>
  </si>
  <si>
    <t>การปกครองท้องถิ่นไทย</t>
  </si>
  <si>
    <t>สพ 43</t>
  </si>
  <si>
    <t>สพ 31</t>
  </si>
  <si>
    <t>ส 31</t>
  </si>
  <si>
    <t>ท 42</t>
  </si>
  <si>
    <t>ทพ 48</t>
  </si>
  <si>
    <t>ทพ 31</t>
  </si>
  <si>
    <t>เสริมทักษะภาษาไทย</t>
  </si>
  <si>
    <t>ท 31</t>
  </si>
  <si>
    <t>พ 42</t>
  </si>
  <si>
    <t>สุขศึกษาและพละ</t>
  </si>
  <si>
    <t>พ 31</t>
  </si>
  <si>
    <t>อพ 31</t>
  </si>
  <si>
    <t>ภาษาอังกฤษเพิ่ม</t>
  </si>
  <si>
    <t>อ 31</t>
  </si>
  <si>
    <t>ภาษาอังกฤษ</t>
  </si>
  <si>
    <t>ง 31</t>
  </si>
  <si>
    <t>งานช่าง</t>
  </si>
  <si>
    <t>งพ 31</t>
  </si>
  <si>
    <t>ช่างอาหารและขนมไทย</t>
  </si>
  <si>
    <t>ง 41</t>
  </si>
  <si>
    <t>งานบ้าน</t>
  </si>
  <si>
    <t>งพ 32</t>
  </si>
  <si>
    <t>คอมพิวเตอร์ 1</t>
  </si>
  <si>
    <t>คอมพิวเตอร์ 2</t>
  </si>
  <si>
    <t>งพ 33</t>
  </si>
  <si>
    <t>พิมพ์ดีด</t>
  </si>
  <si>
    <t>การปลูกผักสวนครัว</t>
  </si>
  <si>
    <t>การงานอาชีพ</t>
  </si>
  <si>
    <t>ช่างโลหะ</t>
  </si>
  <si>
    <t>งพ 41</t>
  </si>
  <si>
    <t>ช่างสุขภัณฑ์</t>
  </si>
  <si>
    <t>พื้นฐานช่าง</t>
  </si>
  <si>
    <t>ค 31</t>
  </si>
  <si>
    <t>คพ 31</t>
  </si>
  <si>
    <t>คณิตศาสตร์เพิ่ม</t>
  </si>
  <si>
    <t>คพ 42</t>
  </si>
  <si>
    <t>คพ 43</t>
  </si>
  <si>
    <t>ส 305</t>
  </si>
  <si>
    <t>แบบสรุปผลการเรียนรายวิชา  ชั้น ม.1</t>
  </si>
  <si>
    <t>แบบสรุปผลการเรียนรายวิชา  ชั้น ม.3</t>
  </si>
  <si>
    <t>แบบสรุปผลการเรียนรายวิชา  ชั้น ม.4</t>
  </si>
  <si>
    <t>แบบสรุปผลการเรียนรายวิชา  ชั้น ม.5</t>
  </si>
  <si>
    <t>แบบสรุปผลการเรียนรายวิชา  ชั้น ม.6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</si>
</sst>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"/>
    <numFmt numFmtId="187" formatCode="0.000"/>
    <numFmt numFmtId="188" formatCode="0.00000"/>
  </numFmts>
  <fonts count="39">
    <font>
      <sz val="14"/>
      <name val="Cordia New"/>
      <family val="0"/>
    </font>
    <font>
      <sz val="12"/>
      <name val="Cordia New"/>
      <family val="2"/>
    </font>
    <font>
      <sz val="13"/>
      <name val="Cordia New"/>
      <family val="2"/>
    </font>
    <font>
      <sz val="18"/>
      <name val="Cordia New"/>
      <family val="2"/>
    </font>
    <font>
      <sz val="11.25"/>
      <name val="Cordia New"/>
      <family val="2"/>
    </font>
    <font>
      <sz val="32"/>
      <name val="Cordia New"/>
      <family val="0"/>
    </font>
    <font>
      <sz val="11.75"/>
      <name val="Cordia New"/>
      <family val="2"/>
    </font>
    <font>
      <sz val="19.75"/>
      <name val="Cordia New"/>
      <family val="0"/>
    </font>
    <font>
      <sz val="7"/>
      <name val="Cordia New"/>
      <family val="2"/>
    </font>
    <font>
      <sz val="19.25"/>
      <name val="Cordia New"/>
      <family val="0"/>
    </font>
    <font>
      <sz val="6.75"/>
      <name val="Cordia New"/>
      <family val="2"/>
    </font>
    <font>
      <sz val="28"/>
      <name val="Cordia New"/>
      <family val="0"/>
    </font>
    <font>
      <sz val="10"/>
      <name val="Cordia New"/>
      <family val="2"/>
    </font>
    <font>
      <sz val="29.5"/>
      <name val="Cordia New"/>
      <family val="0"/>
    </font>
    <font>
      <sz val="10.5"/>
      <name val="Cordia New"/>
      <family val="2"/>
    </font>
    <font>
      <b/>
      <sz val="13.75"/>
      <name val="Cordia New"/>
      <family val="2"/>
    </font>
    <font>
      <sz val="31.75"/>
      <name val="Cordia New"/>
      <family val="0"/>
    </font>
    <font>
      <sz val="13.75"/>
      <name val="Cordia New"/>
      <family val="2"/>
    </font>
    <font>
      <sz val="13.25"/>
      <name val="Cordia New"/>
      <family val="2"/>
    </font>
    <font>
      <sz val="32.25"/>
      <name val="Cordia New"/>
      <family val="0"/>
    </font>
    <font>
      <sz val="29.75"/>
      <name val="Cordia New"/>
      <family val="0"/>
    </font>
    <font>
      <b/>
      <sz val="16"/>
      <name val="Cordia New"/>
      <family val="2"/>
    </font>
    <font>
      <b/>
      <sz val="14.25"/>
      <name val="Cordia New"/>
      <family val="2"/>
    </font>
    <font>
      <sz val="31.5"/>
      <name val="Cordia New"/>
      <family val="0"/>
    </font>
    <font>
      <sz val="14.25"/>
      <name val="Cordia New"/>
      <family val="2"/>
    </font>
    <font>
      <sz val="16"/>
      <name val="Cordia New"/>
      <family val="2"/>
    </font>
    <font>
      <b/>
      <sz val="2"/>
      <name val="Cordia New"/>
      <family val="2"/>
    </font>
    <font>
      <sz val="3"/>
      <name val="Cordia New"/>
      <family val="0"/>
    </font>
    <font>
      <sz val="2"/>
      <name val="Cordia New"/>
      <family val="2"/>
    </font>
    <font>
      <sz val="1.25"/>
      <name val="Cordia New"/>
      <family val="2"/>
    </font>
    <font>
      <b/>
      <sz val="18.25"/>
      <name val="Cordia New"/>
      <family val="2"/>
    </font>
    <font>
      <sz val="27.5"/>
      <name val="Cordia New"/>
      <family val="0"/>
    </font>
    <font>
      <sz val="18.25"/>
      <name val="Cordia New"/>
      <family val="2"/>
    </font>
    <font>
      <b/>
      <sz val="18.5"/>
      <name val="Cordia New"/>
      <family val="2"/>
    </font>
    <font>
      <sz val="18.5"/>
      <name val="Cordia New"/>
      <family val="2"/>
    </font>
    <font>
      <sz val="27.25"/>
      <name val="Cordia New"/>
      <family val="0"/>
    </font>
    <font>
      <b/>
      <sz val="18.75"/>
      <name val="Cordia New"/>
      <family val="2"/>
    </font>
    <font>
      <sz val="18.75"/>
      <name val="Cordia New"/>
      <family val="2"/>
    </font>
    <font>
      <b/>
      <sz val="14"/>
      <name val="Cordia New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86" fontId="0" fillId="0" borderId="0" xfId="0" applyNumberFormat="1" applyAlignment="1">
      <alignment/>
    </xf>
    <xf numFmtId="0" fontId="0" fillId="0" borderId="0" xfId="0" applyAlignment="1">
      <alignment horizontal="center"/>
    </xf>
    <xf numFmtId="186" fontId="0" fillId="0" borderId="0" xfId="0" applyNumberFormat="1" applyAlignment="1">
      <alignment horizontal="center"/>
    </xf>
    <xf numFmtId="18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18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86" fontId="0" fillId="0" borderId="1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86" fontId="0" fillId="0" borderId="0" xfId="0" applyNumberFormat="1" applyBorder="1" applyAlignment="1">
      <alignment/>
    </xf>
    <xf numFmtId="0" fontId="21" fillId="0" borderId="0" xfId="0" applyFont="1" applyBorder="1" applyAlignment="1">
      <alignment horizontal="left"/>
    </xf>
    <xf numFmtId="1" fontId="0" fillId="0" borderId="0" xfId="0" applyNumberFormat="1" applyAlignment="1">
      <alignment/>
    </xf>
    <xf numFmtId="0" fontId="2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8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 wrapText="1" shrinkToFit="1"/>
    </xf>
    <xf numFmtId="2" fontId="0" fillId="0" borderId="1" xfId="0" applyNumberForma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1" fillId="0" borderId="6" xfId="0" applyFont="1" applyBorder="1" applyAlignment="1">
      <alignment horizontal="center" vertical="center" wrapText="1" shrinkToFit="1"/>
    </xf>
    <xf numFmtId="1" fontId="1" fillId="0" borderId="4" xfId="0" applyNumberFormat="1" applyFont="1" applyBorder="1" applyAlignment="1">
      <alignment horizontal="center" vertical="center" wrapText="1" shrinkToFit="1"/>
    </xf>
    <xf numFmtId="1" fontId="1" fillId="0" borderId="5" xfId="0" applyNumberFormat="1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('[1]สรุปชั้น'!#REF!,'[1]สรุปชั้น'!#REF!)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('[1]สรุปชั้น'!#REF!,'[1]สรุปชั้น'!#REF!)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6604174"/>
        <c:axId val="61002111"/>
      </c:lineChart>
      <c:catAx>
        <c:axId val="36604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1002111"/>
        <c:crosses val="autoZero"/>
        <c:auto val="1"/>
        <c:lblOffset val="100"/>
        <c:noMultiLvlLbl val="0"/>
      </c:catAx>
      <c:valAx>
        <c:axId val="61002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66041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2 ปีการศึกษา 2545</a:t>
            </a:r>
          </a:p>
        </c:rich>
      </c:tx>
      <c:layout>
        <c:manualLayout>
          <c:xMode val="factor"/>
          <c:yMode val="factor"/>
          <c:x val="0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21075"/>
          <c:w val="0.877"/>
          <c:h val="0.67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/>
            </c:strRef>
          </c:cat>
          <c:val>
            <c:numRef>
              <c:f>(ชั้น!$H$123:$L$123,ชั้น!$P$123:$Q$123)</c:f>
              <c:numCache/>
            </c:numRef>
          </c:val>
          <c:smooth val="1"/>
        </c:ser>
        <c:marker val="1"/>
        <c:axId val="39776584"/>
        <c:axId val="22444937"/>
      </c:lineChart>
      <c:catAx>
        <c:axId val="39776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2444937"/>
        <c:crosses val="autoZero"/>
        <c:auto val="1"/>
        <c:lblOffset val="100"/>
        <c:noMultiLvlLbl val="0"/>
      </c:catAx>
      <c:valAx>
        <c:axId val="22444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9776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ม.5  ภาคเรียนที่ 2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21225"/>
          <c:w val="0.87825"/>
          <c:h val="0.6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/>
            </c:strRef>
          </c:cat>
          <c:val>
            <c:numRef>
              <c:f>(ชั้น!$H$163:$L$163,ชั้น!$P$163:$Q$163)</c:f>
              <c:numCache/>
            </c:numRef>
          </c:val>
          <c:smooth val="1"/>
        </c:ser>
        <c:marker val="1"/>
        <c:axId val="677842"/>
        <c:axId val="6100579"/>
      </c:lineChart>
      <c:catAx>
        <c:axId val="6778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100579"/>
        <c:crosses val="autoZero"/>
        <c:auto val="1"/>
        <c:lblOffset val="100"/>
        <c:noMultiLvlLbl val="0"/>
      </c:catAx>
      <c:valAx>
        <c:axId val="6100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778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2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725"/>
          <c:y val="0.2105"/>
          <c:w val="0.87675"/>
          <c:h val="0.677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/>
            </c:strRef>
          </c:cat>
          <c:val>
            <c:numRef>
              <c:f>(ชั้น!$H$198:$L$198,ชั้น!$P$198:$Q$198)</c:f>
              <c:numCache/>
            </c:numRef>
          </c:val>
          <c:smooth val="1"/>
        </c:ser>
        <c:marker val="1"/>
        <c:axId val="54905212"/>
        <c:axId val="24384861"/>
      </c:lineChart>
      <c:catAx>
        <c:axId val="54905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4384861"/>
        <c:crosses val="autoZero"/>
        <c:auto val="1"/>
        <c:lblOffset val="100"/>
        <c:noMultiLvlLbl val="0"/>
      </c:catAx>
      <c:valAx>
        <c:axId val="24384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49052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2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5"/>
          <c:y val="0.21175"/>
          <c:w val="0.8775"/>
          <c:h val="0.67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/>
            </c:strRef>
          </c:cat>
          <c:val>
            <c:numRef>
              <c:f>(ชั้น!$H$66:$L$66,ชั้น!$P$66:$Q$66)</c:f>
              <c:numCache/>
            </c:numRef>
          </c:val>
          <c:smooth val="1"/>
        </c:ser>
        <c:marker val="1"/>
        <c:axId val="18137158"/>
        <c:axId val="29016695"/>
      </c:lineChart>
      <c:catAx>
        <c:axId val="1813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9016695"/>
        <c:crosses val="autoZero"/>
        <c:auto val="1"/>
        <c:lblOffset val="100"/>
        <c:noMultiLvlLbl val="0"/>
      </c:catAx>
      <c:valAx>
        <c:axId val="29016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8137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 
หมวดวิชาเกษตรกรรม ภาคเรียนที่ 2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2075"/>
          <c:w val="0.94575"/>
          <c:h val="0.71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(สรุปหมวด!$H$4:$L$4,สรุปหมวด!$P$4:$Q$4)</c:f>
              <c:strCache/>
            </c:strRef>
          </c:cat>
          <c:val>
            <c:numRef>
              <c:f>(สรุปหมวด!$H$20:$L$20,สรุปหมวด!$P$20:$Q$20)</c:f>
              <c:numCache/>
            </c:numRef>
          </c:val>
          <c:smooth val="1"/>
        </c:ser>
        <c:marker val="1"/>
        <c:axId val="59823664"/>
        <c:axId val="1542065"/>
      </c:lineChart>
      <c:catAx>
        <c:axId val="5982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542065"/>
        <c:crosses val="autoZero"/>
        <c:auto val="1"/>
        <c:lblOffset val="100"/>
        <c:noMultiLvlLbl val="0"/>
      </c:catAx>
      <c:valAx>
        <c:axId val="15420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98236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 
หมวดวิชาคณิตศาสตร์ ภาคเรียนที่ 2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21275"/>
          <c:w val="0.938"/>
          <c:h val="0.71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7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(สรุปหมวด!$H$28:$L$28,สรุปหมวด!$P$28:$Q$28)</c:f>
              <c:strCache/>
            </c:strRef>
          </c:cat>
          <c:val>
            <c:numRef>
              <c:f>(สรุปหมวด!$H$47:$L$47,สรุปหมวด!$P$47:$Q$47)</c:f>
              <c:numCache/>
            </c:numRef>
          </c:val>
          <c:smooth val="1"/>
        </c:ser>
        <c:marker val="1"/>
        <c:axId val="13878586"/>
        <c:axId val="57798411"/>
      </c:lineChart>
      <c:catAx>
        <c:axId val="138785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7798411"/>
        <c:crosses val="autoZero"/>
        <c:auto val="1"/>
        <c:lblOffset val="100"/>
        <c:noMultiLvlLbl val="0"/>
      </c:catAx>
      <c:valAx>
        <c:axId val="57798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38785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 
หมวดวิชาคหกรรม ภาคเรียนที่ 2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32175"/>
          <c:w val="0.9565"/>
          <c:h val="0.59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(สรุปหมวด!$H$4:$L$4,สรุปหมวด!$P$4:$Q$4)</c:f>
              <c:strCache/>
            </c:strRef>
          </c:cat>
          <c:val>
            <c:numRef>
              <c:f>(สรุปหมวด!$H$63:$L$63,สรุปหมวด!$P$63:$Q$63)</c:f>
              <c:numCache/>
            </c:numRef>
          </c:val>
          <c:smooth val="1"/>
        </c:ser>
        <c:marker val="1"/>
        <c:axId val="50423652"/>
        <c:axId val="51159685"/>
      </c:lineChart>
      <c:catAx>
        <c:axId val="50423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1159685"/>
        <c:crosses val="autoZero"/>
        <c:auto val="1"/>
        <c:lblOffset val="100"/>
        <c:noMultiLvlLbl val="0"/>
      </c:catAx>
      <c:valAx>
        <c:axId val="51159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04236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 
หมวดวิชาคอมพิวเตอร์ ภาคเรียนที่ 2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32875"/>
          <c:w val="0.955"/>
          <c:h val="0.591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7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(สรุปหมวด!$H$4:$L$4,สรุปหมวด!$P$4:$Q$4)</c:f>
              <c:strCache/>
            </c:strRef>
          </c:cat>
          <c:val>
            <c:numRef>
              <c:f>(สรุปหมวด!$H$80:$L$80,สรุปหมวด!$P$80:$Q$80)</c:f>
              <c:numCache/>
            </c:numRef>
          </c:val>
          <c:smooth val="1"/>
        </c:ser>
        <c:marker val="1"/>
        <c:axId val="57783982"/>
        <c:axId val="50293791"/>
      </c:lineChart>
      <c:catAx>
        <c:axId val="57783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0293791"/>
        <c:crosses val="autoZero"/>
        <c:auto val="1"/>
        <c:lblOffset val="100"/>
        <c:noMultiLvlLbl val="0"/>
      </c:catAx>
      <c:valAx>
        <c:axId val="50293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77839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 
หมวดวิชาภาษาไทย ภาคเรียนที่ 2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3975"/>
          <c:w val="0.94625"/>
          <c:h val="0.69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(สรุปหมวด!$H$4:$L$4,สรุปหมวด!$P$4:$Q$4,สรุปหมวด!$Q$4,สรุปหมวด!$P$4:$Q$4,สรุปหมวด!$P$4:$Q$4,สรุปหมวด!$Q$4)</c:f>
              <c:strCache/>
            </c:strRef>
          </c:cat>
          <c:val>
            <c:numRef>
              <c:f>(สรุปหมวด!$H$101:$L$101,สรุปหมวด!$P$101:$Q$101)</c:f>
              <c:numCache/>
            </c:numRef>
          </c:val>
          <c:smooth val="1"/>
        </c:ser>
        <c:marker val="1"/>
        <c:axId val="49990936"/>
        <c:axId val="47265241"/>
      </c:lineChart>
      <c:catAx>
        <c:axId val="49990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7265241"/>
        <c:crosses val="autoZero"/>
        <c:auto val="1"/>
        <c:lblOffset val="100"/>
        <c:noMultiLvlLbl val="0"/>
      </c:catAx>
      <c:valAx>
        <c:axId val="47265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99909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 
หมวดวิชาพลานามัย ภาคเรียนที่ 2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2325"/>
          <c:w val="0.94775"/>
          <c:h val="0.70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สรุปหมวด!$H$4:$L$4</c:f>
              <c:numCache/>
            </c:numRef>
          </c:cat>
          <c:val>
            <c:numRef>
              <c:f>(สรุปหมวด!$H$123:$L$123,สรุปหมวด!$P$123:$Q$123)</c:f>
              <c:numCache/>
            </c:numRef>
          </c:val>
          <c:smooth val="1"/>
        </c:ser>
        <c:marker val="1"/>
        <c:axId val="22733986"/>
        <c:axId val="3279283"/>
      </c:lineChart>
      <c:catAx>
        <c:axId val="2273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279283"/>
        <c:crosses val="autoZero"/>
        <c:auto val="1"/>
        <c:lblOffset val="100"/>
        <c:noMultiLvlLbl val="0"/>
      </c:catAx>
      <c:valAx>
        <c:axId val="3279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2733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9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('[1]สรุปชั้น'!$H$4:$L$4,'[1]สรุปชั้น'!$P$4:$Q$4)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('[1]สรุปชั้น'!$H$32:$L$32,'[1]สรุปชั้น'!$P$32:$Q$32)</c:f>
              <c:numCache>
                <c:ptCount val="7"/>
                <c:pt idx="0">
                  <c:v>6.939214631522324</c:v>
                </c:pt>
                <c:pt idx="1">
                  <c:v>21.40935987089833</c:v>
                </c:pt>
                <c:pt idx="2">
                  <c:v>22.686928456159226</c:v>
                </c:pt>
                <c:pt idx="3">
                  <c:v>24.15277030661646</c:v>
                </c:pt>
                <c:pt idx="4">
                  <c:v>24.031737493275955</c:v>
                </c:pt>
                <c:pt idx="5">
                  <c:v>0.6186121570736955</c:v>
                </c:pt>
                <c:pt idx="6">
                  <c:v>0.16137708445400753</c:v>
                </c:pt>
              </c:numCache>
            </c:numRef>
          </c:val>
          <c:smooth val="1"/>
        </c:ser>
        <c:marker val="1"/>
        <c:axId val="12148088"/>
        <c:axId val="42223929"/>
      </c:lineChart>
      <c:catAx>
        <c:axId val="12148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2223929"/>
        <c:crosses val="autoZero"/>
        <c:auto val="1"/>
        <c:lblOffset val="100"/>
        <c:noMultiLvlLbl val="0"/>
      </c:catAx>
      <c:valAx>
        <c:axId val="42223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2148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 
หมวดวิชาวิทยาศาสตร์ ภาคเรียนที่ 2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7725"/>
          <c:w val="0.94725"/>
          <c:h val="0.771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37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(สรุปหมวด!$H$4:$L$4,สรุปหมวด!$P$4:$Q$4)</c:f>
              <c:strCache/>
            </c:strRef>
          </c:cat>
          <c:val>
            <c:numRef>
              <c:f>(สรุปหมวด!$H$152:$L$152,สรุปหมวด!$P$152:$Q$152)</c:f>
              <c:numCache/>
            </c:numRef>
          </c:val>
          <c:smooth val="1"/>
        </c:ser>
        <c:marker val="1"/>
        <c:axId val="29513548"/>
        <c:axId val="64295341"/>
      </c:lineChart>
      <c:catAx>
        <c:axId val="29513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4295341"/>
        <c:crosses val="autoZero"/>
        <c:auto val="1"/>
        <c:lblOffset val="100"/>
        <c:noMultiLvlLbl val="0"/>
      </c:catAx>
      <c:valAx>
        <c:axId val="64295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95135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1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 
หมวดวิชาศิลปะศึกษา ภาคเรียนที่ 2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81"/>
          <c:w val="0.94575"/>
          <c:h val="0.765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3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(สรุปหมวด!$H$4:$L$4,สรุปหมวด!$P$4:$Q$4)</c:f>
              <c:strCache/>
            </c:strRef>
          </c:cat>
          <c:val>
            <c:numRef>
              <c:f>(สรุปหมวด!$H$186:$L$186,สรุปหมวด!$P$186:$Q$186)</c:f>
              <c:numCache/>
            </c:numRef>
          </c:val>
          <c:smooth val="1"/>
        </c:ser>
        <c:marker val="1"/>
        <c:axId val="41787158"/>
        <c:axId val="40540103"/>
      </c:lineChart>
      <c:catAx>
        <c:axId val="4178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0540103"/>
        <c:crosses val="autoZero"/>
        <c:auto val="1"/>
        <c:lblOffset val="100"/>
        <c:noMultiLvlLbl val="0"/>
      </c:catAx>
      <c:valAx>
        <c:axId val="40540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17871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1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 
หมวดวิชาสังคมศึกษา ภาคเรียนที่ 2 ปีการศึกษา 2545</a:t>
            </a:r>
          </a:p>
        </c:rich>
      </c:tx>
      <c:layout>
        <c:manualLayout>
          <c:xMode val="factor"/>
          <c:yMode val="factor"/>
          <c:x val="0.016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8675"/>
          <c:w val="0.9445"/>
          <c:h val="0.75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3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(สรุปหมวด!$H$4:$L$4,สรุปหมวด!$P$4:$Q$4)</c:f>
              <c:strCache/>
            </c:strRef>
          </c:cat>
          <c:val>
            <c:numRef>
              <c:f>(สรุปหมวด!$H$212:$L$212,สรุปหมวด!$P$212:$Q$212)</c:f>
              <c:numCache/>
            </c:numRef>
          </c:val>
          <c:smooth val="1"/>
        </c:ser>
        <c:marker val="1"/>
        <c:axId val="29316608"/>
        <c:axId val="62522881"/>
      </c:lineChart>
      <c:catAx>
        <c:axId val="29316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2522881"/>
        <c:crosses val="autoZero"/>
        <c:auto val="1"/>
        <c:lblOffset val="100"/>
        <c:noMultiLvlLbl val="0"/>
      </c:catAx>
      <c:valAx>
        <c:axId val="625228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93166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 
หมวดวิชาภาษาต่างประเทศ ภาคเรียนที่ 2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2"/>
          <c:w val="0.9495"/>
          <c:h val="0.714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(สรุปหมวด!$H$4:$L$4,สรุปหมวด!$P$4:$Q$4)</c:f>
              <c:strCache/>
            </c:strRef>
          </c:cat>
          <c:val>
            <c:numRef>
              <c:f>(สรุปหมวด!$H$234:$L$234,สรุปหมวด!$P$234:$Q$234)</c:f>
              <c:numCache/>
            </c:numRef>
          </c:val>
          <c:smooth val="1"/>
        </c:ser>
        <c:marker val="1"/>
        <c:axId val="25835018"/>
        <c:axId val="31188571"/>
      </c:lineChart>
      <c:catAx>
        <c:axId val="258350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1188571"/>
        <c:crosses val="autoZero"/>
        <c:auto val="1"/>
        <c:lblOffset val="100"/>
        <c:noMultiLvlLbl val="0"/>
      </c:catAx>
      <c:valAx>
        <c:axId val="31188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58350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9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 
หมวดวิชาอุตสาหกรรม ภาคเรียนที่ 2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0375"/>
          <c:w val="0.96925"/>
          <c:h val="0.7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5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(สรุปหมวด!$H$4:$L$4,สรุปหมวด!$P$4:$Q$4)</c:f>
              <c:strCache/>
            </c:strRef>
          </c:cat>
          <c:val>
            <c:numRef>
              <c:f>(สรุปหมวด!$H$256:$L$256,สรุปหมวด!$P$256:$Q$256)</c:f>
              <c:numCache/>
            </c:numRef>
          </c:val>
          <c:smooth val="1"/>
        </c:ser>
        <c:marker val="1"/>
        <c:axId val="12261684"/>
        <c:axId val="43246293"/>
      </c:lineChart>
      <c:catAx>
        <c:axId val="12261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3246293"/>
        <c:crosses val="autoZero"/>
        <c:auto val="1"/>
        <c:lblOffset val="100"/>
        <c:noMultiLvlLbl val="0"/>
      </c:catAx>
      <c:valAx>
        <c:axId val="432462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22616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9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 
ทุกรายวิชา ภาคเรียนที่ 2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5825"/>
          <c:w val="0.95"/>
          <c:h val="0.79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4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(สรุปหมวด!$H$4:$L$4,สรุปหมวด!$P$4:$Q$4)</c:f>
              <c:strCache/>
            </c:strRef>
          </c:cat>
          <c:val>
            <c:numRef>
              <c:f>(สรุปหมวด!$H$278:$L$278,สรุปหมวด!$P$278:$Q$278)</c:f>
              <c:numCache/>
            </c:numRef>
          </c:val>
          <c:smooth val="1"/>
        </c:ser>
        <c:marker val="1"/>
        <c:axId val="53672318"/>
        <c:axId val="13288815"/>
      </c:lineChart>
      <c:catAx>
        <c:axId val="53672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4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3288815"/>
        <c:crosses val="autoZero"/>
        <c:auto val="1"/>
        <c:lblOffset val="100"/>
        <c:noMultiLvlLbl val="0"/>
      </c:catAx>
      <c:valAx>
        <c:axId val="13288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36723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1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('[1]สรุปชั้น'!#REF!,'[1]สรุปชั้น'!#REF!)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('[1]สรุปชั้น'!#REF!,'[1]สรุปชั้น'!#REF!)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52490472"/>
        <c:axId val="2652201"/>
      </c:lineChart>
      <c:catAx>
        <c:axId val="52490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652201"/>
        <c:crosses val="autoZero"/>
        <c:auto val="1"/>
        <c:lblOffset val="100"/>
        <c:noMultiLvlLbl val="0"/>
      </c:catAx>
      <c:valAx>
        <c:axId val="2652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24904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('[1]สรุปชั้น'!$H$4:$L$4,'[1]สรุปชั้น'!$P$4:$Q$4)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('[1]สรุปชั้น'!$H$32:$L$32,'[1]สรุปชั้น'!$P$32:$Q$32)</c:f>
              <c:numCache>
                <c:ptCount val="7"/>
                <c:pt idx="0">
                  <c:v>6.939214631522324</c:v>
                </c:pt>
                <c:pt idx="1">
                  <c:v>21.40935987089833</c:v>
                </c:pt>
                <c:pt idx="2">
                  <c:v>22.686928456159226</c:v>
                </c:pt>
                <c:pt idx="3">
                  <c:v>24.15277030661646</c:v>
                </c:pt>
                <c:pt idx="4">
                  <c:v>24.031737493275955</c:v>
                </c:pt>
                <c:pt idx="5">
                  <c:v>0.6186121570736955</c:v>
                </c:pt>
                <c:pt idx="6">
                  <c:v>0.16137708445400753</c:v>
                </c:pt>
              </c:numCache>
            </c:numRef>
          </c:val>
          <c:smooth val="1"/>
        </c:ser>
        <c:marker val="1"/>
        <c:axId val="23869810"/>
        <c:axId val="13501699"/>
      </c:lineChart>
      <c:catAx>
        <c:axId val="23869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3501699"/>
        <c:crosses val="autoZero"/>
        <c:auto val="1"/>
        <c:lblOffset val="100"/>
        <c:noMultiLvlLbl val="0"/>
      </c:catAx>
      <c:valAx>
        <c:axId val="135016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38698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('[1]สรุปชั้น'!$H$36:$L$36,'[1]สรุปชั้น'!$P$36:$Q$36)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('[1]สรุปชั้น'!$H$61:$L$61,'[1]สรุปชั้น'!$P$61:$Q$61)</c:f>
              <c:numCache>
                <c:ptCount val="7"/>
                <c:pt idx="0">
                  <c:v>4.898485336770867</c:v>
                </c:pt>
                <c:pt idx="1">
                  <c:v>20.33515952304222</c:v>
                </c:pt>
                <c:pt idx="2">
                  <c:v>24.766355140186917</c:v>
                </c:pt>
                <c:pt idx="3">
                  <c:v>21.737028681920723</c:v>
                </c:pt>
                <c:pt idx="4">
                  <c:v>26.877215597808572</c:v>
                </c:pt>
                <c:pt idx="5">
                  <c:v>0.8862391234289397</c:v>
                </c:pt>
                <c:pt idx="6">
                  <c:v>0.499516596841766</c:v>
                </c:pt>
              </c:numCache>
            </c:numRef>
          </c:val>
          <c:smooth val="1"/>
        </c:ser>
        <c:marker val="1"/>
        <c:axId val="54406428"/>
        <c:axId val="19895805"/>
      </c:lineChart>
      <c:catAx>
        <c:axId val="54406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9895805"/>
        <c:crosses val="autoZero"/>
        <c:auto val="1"/>
        <c:lblOffset val="100"/>
        <c:noMultiLvlLbl val="0"/>
      </c:catAx>
      <c:valAx>
        <c:axId val="19895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44064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('[1]สรุปชั้น'!#REF!,'[1]สรุปชั้น'!#REF!)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('[1]สรุปชั้น'!#REF!,'[1]สรุปชั้น'!#REF!)</c:f>
              <c:numCache>
                <c:ptCount val="1"/>
                <c:pt idx="0">
                  <c:v>0</c:v>
                </c:pt>
              </c:numCache>
            </c:numRef>
          </c:val>
          <c:smooth val="1"/>
        </c:ser>
        <c:marker val="1"/>
        <c:axId val="44844518"/>
        <c:axId val="947479"/>
      </c:lineChart>
      <c:catAx>
        <c:axId val="44844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947479"/>
        <c:crosses val="autoZero"/>
        <c:auto val="1"/>
        <c:lblOffset val="100"/>
        <c:noMultiLvlLbl val="0"/>
      </c:catAx>
      <c:valAx>
        <c:axId val="947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48445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('[1]สรุปชั้น'!$H$36:$L$36,'[1]สรุปชั้น'!$P$36:$Q$36)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('[1]สรุปชั้น'!$H$61:$L$61,'[1]สรุปชั้น'!$P$61:$Q$61)</c:f>
              <c:numCache>
                <c:ptCount val="7"/>
                <c:pt idx="0">
                  <c:v>4.898485336770867</c:v>
                </c:pt>
                <c:pt idx="1">
                  <c:v>20.33515952304222</c:v>
                </c:pt>
                <c:pt idx="2">
                  <c:v>24.766355140186917</c:v>
                </c:pt>
                <c:pt idx="3">
                  <c:v>21.737028681920723</c:v>
                </c:pt>
                <c:pt idx="4">
                  <c:v>26.877215597808572</c:v>
                </c:pt>
                <c:pt idx="5">
                  <c:v>0.8862391234289397</c:v>
                </c:pt>
                <c:pt idx="6">
                  <c:v>0.499516596841766</c:v>
                </c:pt>
              </c:numCache>
            </c:numRef>
          </c:val>
          <c:smooth val="1"/>
        </c:ser>
        <c:marker val="1"/>
        <c:axId val="44471042"/>
        <c:axId val="64695059"/>
      </c:lineChart>
      <c:catAx>
        <c:axId val="44471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4695059"/>
        <c:crosses val="autoZero"/>
        <c:auto val="1"/>
        <c:lblOffset val="100"/>
        <c:noMultiLvlLbl val="0"/>
      </c:catAx>
      <c:valAx>
        <c:axId val="64695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44710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ม.5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('[1]สรุปชั้น'!$H$69:$L$69,'[1]สรุปชั้น'!$P$69:$Q$69)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('[1]สรุปชั้น'!$H$101:$L$101,'[1]สรุปชั้น'!$P$101:$Q$101)</c:f>
              <c:numCache>
                <c:ptCount val="7"/>
                <c:pt idx="0">
                  <c:v>6.688624271598682</c:v>
                </c:pt>
                <c:pt idx="1">
                  <c:v>16.772232074993667</c:v>
                </c:pt>
                <c:pt idx="2">
                  <c:v>29.313402584241196</c:v>
                </c:pt>
                <c:pt idx="3">
                  <c:v>28.147960476311123</c:v>
                </c:pt>
                <c:pt idx="4">
                  <c:v>17.93767418292374</c:v>
                </c:pt>
                <c:pt idx="5">
                  <c:v>0.709399543957436</c:v>
                </c:pt>
                <c:pt idx="6">
                  <c:v>0.4307068659741576</c:v>
                </c:pt>
              </c:numCache>
            </c:numRef>
          </c:val>
          <c:smooth val="1"/>
        </c:ser>
        <c:marker val="1"/>
        <c:axId val="8527312"/>
        <c:axId val="9636945"/>
      </c:lineChart>
      <c:catAx>
        <c:axId val="8527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9636945"/>
        <c:crosses val="autoZero"/>
        <c:auto val="1"/>
        <c:lblOffset val="100"/>
        <c:noMultiLvlLbl val="0"/>
      </c:catAx>
      <c:valAx>
        <c:axId val="9636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8527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('[1]สรุปชั้น'!$H$105:$L$105,'[1]สรุปชั้น'!$P$105:$Q$105)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('[1]สรุปชั้น'!$H$134:$L$134,'[1]สรุปชั้น'!$P$134:$Q$134)</c:f>
              <c:numCache>
                <c:ptCount val="7"/>
                <c:pt idx="0">
                  <c:v>7.211406635590897</c:v>
                </c:pt>
                <c:pt idx="1">
                  <c:v>16.17768028516589</c:v>
                </c:pt>
                <c:pt idx="2">
                  <c:v>25.582670688236906</c:v>
                </c:pt>
                <c:pt idx="3">
                  <c:v>28.461749383054567</c:v>
                </c:pt>
                <c:pt idx="4">
                  <c:v>21.414861530024677</c:v>
                </c:pt>
                <c:pt idx="5">
                  <c:v>0.5209761447765286</c:v>
                </c:pt>
                <c:pt idx="6">
                  <c:v>0.6306553331505347</c:v>
                </c:pt>
              </c:numCache>
            </c:numRef>
          </c:val>
          <c:smooth val="1"/>
        </c:ser>
        <c:marker val="1"/>
        <c:axId val="19623642"/>
        <c:axId val="42395051"/>
      </c:lineChart>
      <c:catAx>
        <c:axId val="19623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2395051"/>
        <c:crosses val="autoZero"/>
        <c:auto val="1"/>
        <c:lblOffset val="100"/>
        <c:noMultiLvlLbl val="0"/>
      </c:catAx>
      <c:valAx>
        <c:axId val="42395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96236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รวมทุกระดับชั้น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('[1]สรุปชั้น'!$H$141:$L$141,'[1]สรุปชั้น'!$P$141:$Q$141)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('[1]สรุปชั้น'!$H$147:$L$147,'[1]สรุปชั้น'!$P$147:$Q$147)</c:f>
              <c:numCache>
                <c:ptCount val="7"/>
                <c:pt idx="0">
                  <c:v>6.343002448672066</c:v>
                </c:pt>
                <c:pt idx="1">
                  <c:v>19.335091354304012</c:v>
                </c:pt>
                <c:pt idx="2">
                  <c:v>25.023544923714446</c:v>
                </c:pt>
                <c:pt idx="3">
                  <c:v>24.929365228856657</c:v>
                </c:pt>
                <c:pt idx="4">
                  <c:v>23.281220568845356</c:v>
                </c:pt>
                <c:pt idx="5">
                  <c:v>0.6969297419476361</c:v>
                </c:pt>
                <c:pt idx="6">
                  <c:v>0.39084573365982295</c:v>
                </c:pt>
              </c:numCache>
            </c:numRef>
          </c:val>
          <c:smooth val="1"/>
        </c:ser>
        <c:marker val="1"/>
        <c:axId val="46011140"/>
        <c:axId val="11447077"/>
      </c:lineChart>
      <c:catAx>
        <c:axId val="46011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1447077"/>
        <c:crosses val="autoZero"/>
        <c:auto val="1"/>
        <c:lblOffset val="100"/>
        <c:noMultiLvlLbl val="0"/>
      </c:catAx>
      <c:valAx>
        <c:axId val="11447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60111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2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(ชั้น!$H$30:$L$30,ชั้น!$P$30:$Q$30)</c:f>
              <c:numCache>
                <c:ptCount val="7"/>
                <c:pt idx="0">
                  <c:v>5.354691075514874</c:v>
                </c:pt>
                <c:pt idx="1">
                  <c:v>26.3768115942029</c:v>
                </c:pt>
                <c:pt idx="2">
                  <c:v>29.244851258581235</c:v>
                </c:pt>
                <c:pt idx="3">
                  <c:v>26.254767353165523</c:v>
                </c:pt>
                <c:pt idx="4">
                  <c:v>12.311212814645309</c:v>
                </c:pt>
                <c:pt idx="5">
                  <c:v>0.3508771929824561</c:v>
                </c:pt>
                <c:pt idx="6">
                  <c:v>0.10678871090770405</c:v>
                </c:pt>
              </c:numCache>
            </c:numRef>
          </c:val>
          <c:smooth val="1"/>
        </c:ser>
        <c:marker val="1"/>
        <c:axId val="35914830"/>
        <c:axId val="54798015"/>
      </c:lineChart>
      <c:catAx>
        <c:axId val="35914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4798015"/>
        <c:crosses val="autoZero"/>
        <c:auto val="1"/>
        <c:lblOffset val="100"/>
        <c:noMultiLvlLbl val="0"/>
      </c:catAx>
      <c:valAx>
        <c:axId val="54798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5914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2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(ชั้น!$H$95:$L$95,ชั้น!$P$95:$Q$95)</c:f>
              <c:numCache>
                <c:ptCount val="7"/>
                <c:pt idx="0">
                  <c:v>5.2493896058597835</c:v>
                </c:pt>
                <c:pt idx="1">
                  <c:v>16.637600279037322</c:v>
                </c:pt>
                <c:pt idx="2">
                  <c:v>26.124869201255667</c:v>
                </c:pt>
                <c:pt idx="3">
                  <c:v>23.997209626787583</c:v>
                </c:pt>
                <c:pt idx="4">
                  <c:v>27.223578653644925</c:v>
                </c:pt>
                <c:pt idx="5">
                  <c:v>0.5057551447506103</c:v>
                </c:pt>
                <c:pt idx="6">
                  <c:v>0.2615974886641088</c:v>
                </c:pt>
              </c:numCache>
            </c:numRef>
          </c:val>
          <c:smooth val="1"/>
        </c:ser>
        <c:marker val="1"/>
        <c:axId val="23420088"/>
        <c:axId val="9454201"/>
      </c:lineChart>
      <c:catAx>
        <c:axId val="23420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9454201"/>
        <c:crosses val="autoZero"/>
        <c:auto val="1"/>
        <c:lblOffset val="100"/>
        <c:noMultiLvlLbl val="0"/>
      </c:catAx>
      <c:valAx>
        <c:axId val="9454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3420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2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(ชั้น!$H$123:$L$123,ชั้น!$P$123:$Q$123)</c:f>
              <c:numCache>
                <c:ptCount val="7"/>
                <c:pt idx="0">
                  <c:v>10.33909574468085</c:v>
                </c:pt>
                <c:pt idx="1">
                  <c:v>13.962765957446809</c:v>
                </c:pt>
                <c:pt idx="2">
                  <c:v>28.05851063829787</c:v>
                </c:pt>
                <c:pt idx="3">
                  <c:v>30.352393617021278</c:v>
                </c:pt>
                <c:pt idx="4">
                  <c:v>15.990691489361701</c:v>
                </c:pt>
                <c:pt idx="5">
                  <c:v>0.6316489361702128</c:v>
                </c:pt>
                <c:pt idx="6">
                  <c:v>0.6648936170212766</c:v>
                </c:pt>
              </c:numCache>
            </c:numRef>
          </c:val>
          <c:smooth val="1"/>
        </c:ser>
        <c:marker val="1"/>
        <c:axId val="17978946"/>
        <c:axId val="27592787"/>
      </c:lineChart>
      <c:catAx>
        <c:axId val="17978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7592787"/>
        <c:crosses val="autoZero"/>
        <c:auto val="1"/>
        <c:lblOffset val="100"/>
        <c:noMultiLvlLbl val="0"/>
      </c:catAx>
      <c:valAx>
        <c:axId val="27592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79789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ม.5  ภาคเรียนที่ 2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(ชั้น!$H$163:$L$163,ชั้น!$P$163:$Q$163)</c:f>
              <c:numCache>
                <c:ptCount val="7"/>
                <c:pt idx="0">
                  <c:v>6.524122807017544</c:v>
                </c:pt>
                <c:pt idx="1">
                  <c:v>17.955043859649123</c:v>
                </c:pt>
                <c:pt idx="2">
                  <c:v>26.589912280701753</c:v>
                </c:pt>
                <c:pt idx="3">
                  <c:v>29.00219298245614</c:v>
                </c:pt>
                <c:pt idx="4">
                  <c:v>19.407894736842106</c:v>
                </c:pt>
                <c:pt idx="5">
                  <c:v>0.38377192982456143</c:v>
                </c:pt>
                <c:pt idx="6">
                  <c:v>0.13706140350877194</c:v>
                </c:pt>
              </c:numCache>
            </c:numRef>
          </c:val>
          <c:smooth val="1"/>
        </c:ser>
        <c:marker val="1"/>
        <c:axId val="47008492"/>
        <c:axId val="20423245"/>
      </c:lineChart>
      <c:catAx>
        <c:axId val="47008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0423245"/>
        <c:crosses val="autoZero"/>
        <c:auto val="1"/>
        <c:lblOffset val="100"/>
        <c:noMultiLvlLbl val="0"/>
      </c:catAx>
      <c:valAx>
        <c:axId val="204232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7008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2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(ชั้น!$H$198:$L$198,ชั้น!$P$198:$Q$198)</c:f>
              <c:numCache>
                <c:ptCount val="7"/>
                <c:pt idx="0">
                  <c:v>4.486455981941309</c:v>
                </c:pt>
                <c:pt idx="1">
                  <c:v>17.155756207674944</c:v>
                </c:pt>
                <c:pt idx="2">
                  <c:v>26.297968397291196</c:v>
                </c:pt>
                <c:pt idx="3">
                  <c:v>29.317155756207676</c:v>
                </c:pt>
                <c:pt idx="4">
                  <c:v>22.291196388261852</c:v>
                </c:pt>
                <c:pt idx="5">
                  <c:v>0.33860045146726864</c:v>
                </c:pt>
                <c:pt idx="6">
                  <c:v>0.11286681715575621</c:v>
                </c:pt>
              </c:numCache>
            </c:numRef>
          </c:val>
          <c:smooth val="1"/>
        </c:ser>
        <c:marker val="1"/>
        <c:axId val="49591478"/>
        <c:axId val="43670119"/>
      </c:lineChart>
      <c:catAx>
        <c:axId val="49591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70119"/>
        <c:crosses val="autoZero"/>
        <c:auto val="1"/>
        <c:lblOffset val="100"/>
        <c:noMultiLvlLbl val="0"/>
      </c:catAx>
      <c:valAx>
        <c:axId val="43670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914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2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(ชั้น!$H$66:$L$66,ชั้น!$P$66:$Q$66)</c:f>
              <c:numCache>
                <c:ptCount val="7"/>
                <c:pt idx="0">
                  <c:v>9.717483281015422</c:v>
                </c:pt>
                <c:pt idx="1">
                  <c:v>19.14835539784359</c:v>
                </c:pt>
                <c:pt idx="2">
                  <c:v>22.765115326873207</c:v>
                </c:pt>
                <c:pt idx="3">
                  <c:v>26.491060461307494</c:v>
                </c:pt>
                <c:pt idx="4">
                  <c:v>21.605022519448614</c:v>
                </c:pt>
                <c:pt idx="5">
                  <c:v>0.17742595878258496</c:v>
                </c:pt>
                <c:pt idx="6">
                  <c:v>0.0955370547290842</c:v>
                </c:pt>
              </c:numCache>
            </c:numRef>
          </c:val>
          <c:smooth val="1"/>
        </c:ser>
        <c:marker val="1"/>
        <c:axId val="57486752"/>
        <c:axId val="47618721"/>
      </c:lineChart>
      <c:catAx>
        <c:axId val="57486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618721"/>
        <c:crosses val="autoZero"/>
        <c:auto val="1"/>
        <c:lblOffset val="100"/>
        <c:noMultiLvlLbl val="0"/>
      </c:catAx>
      <c:valAx>
        <c:axId val="47618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867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('[1]สรุปชั้น'!#REF!,'[1]สรุปชั้น'!#REF!)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('[1]สรุปชั้น'!#REF!,'[1]สรุปชั้น'!#REF!)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5915306"/>
        <c:axId val="31911163"/>
      </c:lineChart>
      <c:catAx>
        <c:axId val="25915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1911163"/>
        <c:crosses val="autoZero"/>
        <c:auto val="1"/>
        <c:lblOffset val="100"/>
        <c:noMultiLvlLbl val="0"/>
      </c:catAx>
      <c:valAx>
        <c:axId val="31911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59153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('[1]สรุปชั้น'!#REF!,'[1]สรุปชั้น'!#REF!)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('[1]สรุปชั้น'!#REF!,'[1]สรุปชั้น'!#REF!)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5384620"/>
        <c:axId val="5808397"/>
      </c:lineChart>
      <c:catAx>
        <c:axId val="45384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808397"/>
        <c:crosses val="autoZero"/>
        <c:auto val="1"/>
        <c:lblOffset val="100"/>
        <c:noMultiLvlLbl val="0"/>
      </c:catAx>
      <c:valAx>
        <c:axId val="5808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5384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ม.2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('[1]สรุปชั้น'!$H$4:$L$4,'[1]สรุปชั้น'!$P$4:$Q$4)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('[1]สรุปชั้น'!$H$32:$L$32,'[1]สรุปชั้น'!$P$32:$Q$32)</c:f>
              <c:numCache>
                <c:ptCount val="7"/>
                <c:pt idx="0">
                  <c:v>6.939214631522324</c:v>
                </c:pt>
                <c:pt idx="1">
                  <c:v>21.40935987089833</c:v>
                </c:pt>
                <c:pt idx="2">
                  <c:v>22.686928456159226</c:v>
                </c:pt>
                <c:pt idx="3">
                  <c:v>24.15277030661646</c:v>
                </c:pt>
                <c:pt idx="4">
                  <c:v>24.031737493275955</c:v>
                </c:pt>
                <c:pt idx="5">
                  <c:v>0.6186121570736955</c:v>
                </c:pt>
                <c:pt idx="6">
                  <c:v>0.16137708445400753</c:v>
                </c:pt>
              </c:numCache>
            </c:numRef>
          </c:val>
          <c:smooth val="1"/>
        </c:ser>
        <c:marker val="1"/>
        <c:axId val="18765012"/>
        <c:axId val="34667381"/>
      </c:lineChart>
      <c:catAx>
        <c:axId val="18765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4667381"/>
        <c:crosses val="autoZero"/>
        <c:auto val="1"/>
        <c:lblOffset val="100"/>
        <c:noMultiLvlLbl val="0"/>
      </c:catAx>
      <c:valAx>
        <c:axId val="346673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8765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('[1]สรุปชั้น'!$H$36:$L$36,'[1]สรุปชั้น'!$P$36:$Q$36)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('[1]สรุปชั้น'!$H$61:$L$61,'[1]สรุปชั้น'!$P$61:$Q$61)</c:f>
              <c:numCache>
                <c:ptCount val="7"/>
                <c:pt idx="0">
                  <c:v>4.898485336770867</c:v>
                </c:pt>
                <c:pt idx="1">
                  <c:v>20.33515952304222</c:v>
                </c:pt>
                <c:pt idx="2">
                  <c:v>24.766355140186917</c:v>
                </c:pt>
                <c:pt idx="3">
                  <c:v>21.737028681920723</c:v>
                </c:pt>
                <c:pt idx="4">
                  <c:v>26.877215597808572</c:v>
                </c:pt>
                <c:pt idx="5">
                  <c:v>0.8862391234289397</c:v>
                </c:pt>
                <c:pt idx="6">
                  <c:v>0.499516596841766</c:v>
                </c:pt>
              </c:numCache>
            </c:numRef>
          </c:val>
          <c:smooth val="1"/>
        </c:ser>
        <c:marker val="1"/>
        <c:axId val="43570974"/>
        <c:axId val="56594447"/>
      </c:lineChart>
      <c:catAx>
        <c:axId val="43570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6594447"/>
        <c:crosses val="autoZero"/>
        <c:auto val="1"/>
        <c:lblOffset val="100"/>
        <c:noMultiLvlLbl val="0"/>
      </c:catAx>
      <c:valAx>
        <c:axId val="56594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35709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ม.4  ภาคเรียนที่ 1 ปีการศึกษา 2544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('[1]สรุปชั้น'!#REF!,'[1]สรุปชั้น'!#REF!)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('[1]สรุปชั้น'!#REF!,'[1]สรุปชั้น'!#REF!)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9587976"/>
        <c:axId val="20747465"/>
      </c:lineChart>
      <c:catAx>
        <c:axId val="39587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0747465"/>
        <c:crosses val="autoZero"/>
        <c:auto val="1"/>
        <c:lblOffset val="100"/>
        <c:noMultiLvlLbl val="0"/>
      </c:catAx>
      <c:valAx>
        <c:axId val="20747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39587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ม.5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('[1]สรุปชั้น'!$H$69:$L$69,'[1]สรุปชั้น'!$P$69:$Q$69)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('[1]สรุปชั้น'!$H$101:$L$101,'[1]สรุปชั้น'!$P$101:$Q$101)</c:f>
              <c:numCache>
                <c:ptCount val="7"/>
                <c:pt idx="0">
                  <c:v>6.688624271598682</c:v>
                </c:pt>
                <c:pt idx="1">
                  <c:v>16.772232074993667</c:v>
                </c:pt>
                <c:pt idx="2">
                  <c:v>29.313402584241196</c:v>
                </c:pt>
                <c:pt idx="3">
                  <c:v>28.147960476311123</c:v>
                </c:pt>
                <c:pt idx="4">
                  <c:v>17.93767418292374</c:v>
                </c:pt>
                <c:pt idx="5">
                  <c:v>0.709399543957436</c:v>
                </c:pt>
                <c:pt idx="6">
                  <c:v>0.4307068659741576</c:v>
                </c:pt>
              </c:numCache>
            </c:numRef>
          </c:val>
          <c:smooth val="1"/>
        </c:ser>
        <c:marker val="1"/>
        <c:axId val="52509458"/>
        <c:axId val="2823075"/>
      </c:lineChart>
      <c:catAx>
        <c:axId val="52509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823075"/>
        <c:crosses val="autoZero"/>
        <c:auto val="1"/>
        <c:lblOffset val="100"/>
        <c:noMultiLvlLbl val="0"/>
      </c:catAx>
      <c:valAx>
        <c:axId val="2823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25094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('[1]สรุปชั้น'!$H$105:$L$105,'[1]สรุปชั้น'!$P$105:$Q$105)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('[1]สรุปชั้น'!$H$134:$L$134,'[1]สรุปชั้น'!$P$134:$Q$134)</c:f>
              <c:numCache>
                <c:ptCount val="7"/>
                <c:pt idx="0">
                  <c:v>7.211406635590897</c:v>
                </c:pt>
                <c:pt idx="1">
                  <c:v>16.17768028516589</c:v>
                </c:pt>
                <c:pt idx="2">
                  <c:v>25.582670688236906</c:v>
                </c:pt>
                <c:pt idx="3">
                  <c:v>28.461749383054567</c:v>
                </c:pt>
                <c:pt idx="4">
                  <c:v>21.414861530024677</c:v>
                </c:pt>
                <c:pt idx="5">
                  <c:v>0.5209761447765286</c:v>
                </c:pt>
                <c:pt idx="6">
                  <c:v>0.6306553331505347</c:v>
                </c:pt>
              </c:numCache>
            </c:numRef>
          </c:val>
          <c:smooth val="1"/>
        </c:ser>
        <c:marker val="1"/>
        <c:axId val="25407676"/>
        <c:axId val="27342493"/>
      </c:lineChart>
      <c:catAx>
        <c:axId val="2540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7342493"/>
        <c:crosses val="autoZero"/>
        <c:auto val="1"/>
        <c:lblOffset val="100"/>
        <c:noMultiLvlLbl val="0"/>
      </c:catAx>
      <c:valAx>
        <c:axId val="27342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254076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รวมทุกระดับชั้น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('[1]สรุปชั้น'!$H$141:$L$141,'[1]สรุปชั้น'!$P$141:$Q$141)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('[1]สรุปชั้น'!$H$147:$L$147,'[1]สรุปชั้น'!$P$147:$Q$147)</c:f>
              <c:numCache>
                <c:ptCount val="7"/>
                <c:pt idx="0">
                  <c:v>6.343002448672066</c:v>
                </c:pt>
                <c:pt idx="1">
                  <c:v>19.335091354304012</c:v>
                </c:pt>
                <c:pt idx="2">
                  <c:v>25.023544923714446</c:v>
                </c:pt>
                <c:pt idx="3">
                  <c:v>24.929365228856657</c:v>
                </c:pt>
                <c:pt idx="4">
                  <c:v>23.281220568845356</c:v>
                </c:pt>
                <c:pt idx="5">
                  <c:v>0.6969297419476361</c:v>
                </c:pt>
                <c:pt idx="6">
                  <c:v>0.39084573365982295</c:v>
                </c:pt>
              </c:numCache>
            </c:numRef>
          </c:val>
          <c:smooth val="1"/>
        </c:ser>
        <c:marker val="1"/>
        <c:axId val="44755846"/>
        <c:axId val="149431"/>
      </c:lineChart>
      <c:catAx>
        <c:axId val="44755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49431"/>
        <c:crosses val="autoZero"/>
        <c:auto val="1"/>
        <c:lblOffset val="100"/>
        <c:noMultiLvlLbl val="0"/>
      </c:catAx>
      <c:valAx>
        <c:axId val="149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47558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ม.5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('[1]สรุปชั้น'!$H$69:$L$69,'[1]สรุปชั้น'!$P$69:$Q$69)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('[1]สรุปชั้น'!$H$101:$L$101,'[1]สรุปชั้น'!$P$101:$Q$101)</c:f>
              <c:numCache>
                <c:ptCount val="7"/>
                <c:pt idx="0">
                  <c:v>6.688624271598682</c:v>
                </c:pt>
                <c:pt idx="1">
                  <c:v>16.772232074993667</c:v>
                </c:pt>
                <c:pt idx="2">
                  <c:v>29.313402584241196</c:v>
                </c:pt>
                <c:pt idx="3">
                  <c:v>28.147960476311123</c:v>
                </c:pt>
                <c:pt idx="4">
                  <c:v>17.93767418292374</c:v>
                </c:pt>
                <c:pt idx="5">
                  <c:v>0.709399543957436</c:v>
                </c:pt>
                <c:pt idx="6">
                  <c:v>0.4307068659741576</c:v>
                </c:pt>
              </c:numCache>
            </c:numRef>
          </c:val>
          <c:smooth val="1"/>
        </c:ser>
        <c:marker val="1"/>
        <c:axId val="52275574"/>
        <c:axId val="718119"/>
      </c:lineChart>
      <c:catAx>
        <c:axId val="52275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718119"/>
        <c:crosses val="autoZero"/>
        <c:auto val="1"/>
        <c:lblOffset val="100"/>
        <c:noMultiLvlLbl val="0"/>
      </c:catAx>
      <c:valAx>
        <c:axId val="718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2275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ม.6 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('[1]สรุปชั้น'!$H$105:$L$105,'[1]สรุปชั้น'!$P$105:$Q$105)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('[1]สรุปชั้น'!$H$134:$L$134,'[1]สรุปชั้น'!$P$134:$Q$134)</c:f>
              <c:numCache>
                <c:ptCount val="7"/>
                <c:pt idx="0">
                  <c:v>7.211406635590897</c:v>
                </c:pt>
                <c:pt idx="1">
                  <c:v>16.17768028516589</c:v>
                </c:pt>
                <c:pt idx="2">
                  <c:v>25.582670688236906</c:v>
                </c:pt>
                <c:pt idx="3">
                  <c:v>28.461749383054567</c:v>
                </c:pt>
                <c:pt idx="4">
                  <c:v>21.414861530024677</c:v>
                </c:pt>
                <c:pt idx="5">
                  <c:v>0.5209761447765286</c:v>
                </c:pt>
                <c:pt idx="6">
                  <c:v>0.6306553331505347</c:v>
                </c:pt>
              </c:numCache>
            </c:numRef>
          </c:val>
          <c:smooth val="1"/>
        </c:ser>
        <c:marker val="1"/>
        <c:axId val="6463072"/>
        <c:axId val="58167649"/>
      </c:lineChart>
      <c:catAx>
        <c:axId val="646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8167649"/>
        <c:crosses val="autoZero"/>
        <c:auto val="1"/>
        <c:lblOffset val="100"/>
        <c:noMultiLvlLbl val="0"/>
      </c:catAx>
      <c:valAx>
        <c:axId val="58167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64630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รวมทุกระดับชั้น ภาคเรียนที่ 1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5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('[1]สรุปชั้น'!$H$141:$L$141,'[1]สรุปชั้น'!$P$141:$Q$141)</c:f>
              <c:str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ร</c:v>
                </c:pt>
                <c:pt idx="6">
                  <c:v>มส</c:v>
                </c:pt>
              </c:strCache>
            </c:strRef>
          </c:cat>
          <c:val>
            <c:numRef>
              <c:f>('[1]สรุปชั้น'!$H$147:$L$147,'[1]สรุปชั้น'!$P$147:$Q$147)</c:f>
              <c:numCache>
                <c:ptCount val="7"/>
                <c:pt idx="0">
                  <c:v>6.343002448672066</c:v>
                </c:pt>
                <c:pt idx="1">
                  <c:v>19.335091354304012</c:v>
                </c:pt>
                <c:pt idx="2">
                  <c:v>25.023544923714446</c:v>
                </c:pt>
                <c:pt idx="3">
                  <c:v>24.929365228856657</c:v>
                </c:pt>
                <c:pt idx="4">
                  <c:v>23.281220568845356</c:v>
                </c:pt>
                <c:pt idx="5">
                  <c:v>0.6969297419476361</c:v>
                </c:pt>
                <c:pt idx="6">
                  <c:v>0.39084573365982295</c:v>
                </c:pt>
              </c:numCache>
            </c:numRef>
          </c:val>
          <c:smooth val="1"/>
        </c:ser>
        <c:marker val="1"/>
        <c:axId val="53746794"/>
        <c:axId val="13959099"/>
      </c:lineChart>
      <c:catAx>
        <c:axId val="5374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13959099"/>
        <c:crosses val="autoZero"/>
        <c:auto val="1"/>
        <c:lblOffset val="100"/>
        <c:noMultiLvlLbl val="0"/>
      </c:catAx>
      <c:valAx>
        <c:axId val="13959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3746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ม.1  ภาคเรียนที่ 2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095"/>
          <c:w val="0.879"/>
          <c:h val="0.678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/>
            </c:strRef>
          </c:cat>
          <c:val>
            <c:numRef>
              <c:f>(ชั้น!$H$30:$L$30,ชั้น!$P$30:$Q$30)</c:f>
              <c:numCache/>
            </c:numRef>
          </c:val>
          <c:smooth val="1"/>
        </c:ser>
        <c:marker val="1"/>
        <c:axId val="58523028"/>
        <c:axId val="56945205"/>
      </c:lineChart>
      <c:catAx>
        <c:axId val="585230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6945205"/>
        <c:crosses val="autoZero"/>
        <c:auto val="1"/>
        <c:lblOffset val="100"/>
        <c:noMultiLvlLbl val="0"/>
      </c:catAx>
      <c:valAx>
        <c:axId val="56945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58523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latin typeface="Cordia New"/>
                <a:ea typeface="Cordia New"/>
                <a:cs typeface="Cordia New"/>
              </a:rPr>
              <a:t>กราฟแสดงร้อยละของจำนวนนักเรียนตามระดับผลการเรียน
ชั้น ม.3  ภาคเรียนที่ 2 ปีการศึกษา 2545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625"/>
          <c:y val="0.21125"/>
          <c:w val="0.87775"/>
          <c:h val="0.67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0" i="0" u="none" baseline="0">
                    <a:latin typeface="Cordia New"/>
                    <a:ea typeface="Cordia New"/>
                    <a:cs typeface="Cordia Ne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(ชั้น!$H$4:$L$4,ชั้น!$P$4:$Q$4)</c:f>
              <c:strCache/>
            </c:strRef>
          </c:cat>
          <c:val>
            <c:numRef>
              <c:f>(ชั้น!$H$95:$L$95,ชั้น!$P$95:$Q$95)</c:f>
              <c:numCache/>
            </c:numRef>
          </c:val>
          <c:smooth val="1"/>
        </c:ser>
        <c:marker val="1"/>
        <c:axId val="42744798"/>
        <c:axId val="49158863"/>
      </c:lineChart>
      <c:catAx>
        <c:axId val="42744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Cordia New"/>
                    <a:ea typeface="Cordia New"/>
                    <a:cs typeface="Cordia New"/>
                  </a:rPr>
                  <a:t>ระดับผลการเรียน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9158863"/>
        <c:crosses val="autoZero"/>
        <c:auto val="1"/>
        <c:lblOffset val="100"/>
        <c:noMultiLvlLbl val="0"/>
      </c:catAx>
      <c:valAx>
        <c:axId val="49158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Cordia New"/>
                    <a:ea typeface="Cordia New"/>
                    <a:cs typeface="Cordia New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850" b="0" i="0" u="none" baseline="0">
                <a:latin typeface="Cordia New"/>
                <a:ea typeface="Cordia New"/>
                <a:cs typeface="Cordia New"/>
              </a:defRPr>
            </a:pPr>
          </a:p>
        </c:txPr>
        <c:crossAx val="42744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Relationship Id="rId9" Type="http://schemas.openxmlformats.org/officeDocument/2006/relationships/chart" Target="/xl/charts/chart22.xml" /><Relationship Id="rId10" Type="http://schemas.openxmlformats.org/officeDocument/2006/relationships/chart" Target="/xl/charts/chart23.xml" /><Relationship Id="rId11" Type="http://schemas.openxmlformats.org/officeDocument/2006/relationships/chart" Target="/xl/charts/chart24.xml" /><Relationship Id="rId12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Relationship Id="rId9" Type="http://schemas.openxmlformats.org/officeDocument/2006/relationships/chart" Target="/xl/charts/chart34.xml" /><Relationship Id="rId10" Type="http://schemas.openxmlformats.org/officeDocument/2006/relationships/chart" Target="/xl/charts/chart35.xml" /><Relationship Id="rId11" Type="http://schemas.openxmlformats.org/officeDocument/2006/relationships/chart" Target="/xl/charts/chart36.xml" /><Relationship Id="rId12" Type="http://schemas.openxmlformats.org/officeDocument/2006/relationships/chart" Target="/xl/charts/chart37.xml" /><Relationship Id="rId13" Type="http://schemas.openxmlformats.org/officeDocument/2006/relationships/chart" Target="/xl/charts/chart3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816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2</xdr:row>
      <xdr:rowOff>247650</xdr:rowOff>
    </xdr:from>
    <xdr:to>
      <xdr:col>13</xdr:col>
      <xdr:colOff>209550</xdr:colOff>
      <xdr:row>2</xdr:row>
      <xdr:rowOff>247650</xdr:rowOff>
    </xdr:to>
    <xdr:sp>
      <xdr:nvSpPr>
        <xdr:cNvPr id="2" name="Line 2"/>
        <xdr:cNvSpPr>
          <a:spLocks/>
        </xdr:cNvSpPr>
      </xdr:nvSpPr>
      <xdr:spPr>
        <a:xfrm>
          <a:off x="5200650" y="819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174</xdr:row>
      <xdr:rowOff>0</xdr:rowOff>
    </xdr:from>
    <xdr:to>
      <xdr:col>13</xdr:col>
      <xdr:colOff>190500</xdr:colOff>
      <xdr:row>174</xdr:row>
      <xdr:rowOff>0</xdr:rowOff>
    </xdr:to>
    <xdr:sp>
      <xdr:nvSpPr>
        <xdr:cNvPr id="3" name="Line 3"/>
        <xdr:cNvSpPr>
          <a:spLocks/>
        </xdr:cNvSpPr>
      </xdr:nvSpPr>
      <xdr:spPr>
        <a:xfrm>
          <a:off x="5181600" y="489966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174</xdr:row>
      <xdr:rowOff>0</xdr:rowOff>
    </xdr:from>
    <xdr:to>
      <xdr:col>13</xdr:col>
      <xdr:colOff>190500</xdr:colOff>
      <xdr:row>174</xdr:row>
      <xdr:rowOff>0</xdr:rowOff>
    </xdr:to>
    <xdr:sp>
      <xdr:nvSpPr>
        <xdr:cNvPr id="4" name="Line 4"/>
        <xdr:cNvSpPr>
          <a:spLocks/>
        </xdr:cNvSpPr>
      </xdr:nvSpPr>
      <xdr:spPr>
        <a:xfrm>
          <a:off x="5181600" y="489966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174</xdr:row>
      <xdr:rowOff>0</xdr:rowOff>
    </xdr:from>
    <xdr:to>
      <xdr:col>13</xdr:col>
      <xdr:colOff>190500</xdr:colOff>
      <xdr:row>174</xdr:row>
      <xdr:rowOff>0</xdr:rowOff>
    </xdr:to>
    <xdr:sp>
      <xdr:nvSpPr>
        <xdr:cNvPr id="5" name="Line 5"/>
        <xdr:cNvSpPr>
          <a:spLocks/>
        </xdr:cNvSpPr>
      </xdr:nvSpPr>
      <xdr:spPr>
        <a:xfrm>
          <a:off x="5181600" y="489966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174</xdr:row>
      <xdr:rowOff>0</xdr:rowOff>
    </xdr:from>
    <xdr:to>
      <xdr:col>13</xdr:col>
      <xdr:colOff>190500</xdr:colOff>
      <xdr:row>174</xdr:row>
      <xdr:rowOff>0</xdr:rowOff>
    </xdr:to>
    <xdr:sp>
      <xdr:nvSpPr>
        <xdr:cNvPr id="6" name="Line 6"/>
        <xdr:cNvSpPr>
          <a:spLocks/>
        </xdr:cNvSpPr>
      </xdr:nvSpPr>
      <xdr:spPr>
        <a:xfrm>
          <a:off x="5181600" y="489966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353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</xdr:row>
      <xdr:rowOff>276225</xdr:rowOff>
    </xdr:from>
    <xdr:to>
      <xdr:col>17</xdr:col>
      <xdr:colOff>0</xdr:colOff>
      <xdr:row>22</xdr:row>
      <xdr:rowOff>0</xdr:rowOff>
    </xdr:to>
    <xdr:graphicFrame>
      <xdr:nvGraphicFramePr>
        <xdr:cNvPr id="8" name="Chart 8"/>
        <xdr:cNvGraphicFramePr/>
      </xdr:nvGraphicFramePr>
      <xdr:xfrm>
        <a:off x="6353175" y="571500"/>
        <a:ext cx="0" cy="561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174</xdr:row>
      <xdr:rowOff>0</xdr:rowOff>
    </xdr:from>
    <xdr:to>
      <xdr:col>17</xdr:col>
      <xdr:colOff>0</xdr:colOff>
      <xdr:row>174</xdr:row>
      <xdr:rowOff>0</xdr:rowOff>
    </xdr:to>
    <xdr:graphicFrame>
      <xdr:nvGraphicFramePr>
        <xdr:cNvPr id="9" name="Chart 9"/>
        <xdr:cNvGraphicFramePr/>
      </xdr:nvGraphicFramePr>
      <xdr:xfrm>
        <a:off x="6353175" y="489966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174</xdr:row>
      <xdr:rowOff>0</xdr:rowOff>
    </xdr:from>
    <xdr:to>
      <xdr:col>17</xdr:col>
      <xdr:colOff>0</xdr:colOff>
      <xdr:row>174</xdr:row>
      <xdr:rowOff>0</xdr:rowOff>
    </xdr:to>
    <xdr:graphicFrame>
      <xdr:nvGraphicFramePr>
        <xdr:cNvPr id="10" name="Chart 10"/>
        <xdr:cNvGraphicFramePr/>
      </xdr:nvGraphicFramePr>
      <xdr:xfrm>
        <a:off x="6353175" y="489966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174</xdr:row>
      <xdr:rowOff>0</xdr:rowOff>
    </xdr:from>
    <xdr:to>
      <xdr:col>17</xdr:col>
      <xdr:colOff>0</xdr:colOff>
      <xdr:row>174</xdr:row>
      <xdr:rowOff>0</xdr:rowOff>
    </xdr:to>
    <xdr:graphicFrame>
      <xdr:nvGraphicFramePr>
        <xdr:cNvPr id="11" name="Chart 11"/>
        <xdr:cNvGraphicFramePr/>
      </xdr:nvGraphicFramePr>
      <xdr:xfrm>
        <a:off x="6353175" y="489966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174</xdr:row>
      <xdr:rowOff>0</xdr:rowOff>
    </xdr:from>
    <xdr:to>
      <xdr:col>17</xdr:col>
      <xdr:colOff>0</xdr:colOff>
      <xdr:row>174</xdr:row>
      <xdr:rowOff>0</xdr:rowOff>
    </xdr:to>
    <xdr:graphicFrame>
      <xdr:nvGraphicFramePr>
        <xdr:cNvPr id="12" name="Chart 12"/>
        <xdr:cNvGraphicFramePr/>
      </xdr:nvGraphicFramePr>
      <xdr:xfrm>
        <a:off x="6353175" y="489966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114300</xdr:colOff>
      <xdr:row>174</xdr:row>
      <xdr:rowOff>0</xdr:rowOff>
    </xdr:from>
    <xdr:to>
      <xdr:col>13</xdr:col>
      <xdr:colOff>190500</xdr:colOff>
      <xdr:row>174</xdr:row>
      <xdr:rowOff>0</xdr:rowOff>
    </xdr:to>
    <xdr:sp>
      <xdr:nvSpPr>
        <xdr:cNvPr id="13" name="Line 13"/>
        <xdr:cNvSpPr>
          <a:spLocks/>
        </xdr:cNvSpPr>
      </xdr:nvSpPr>
      <xdr:spPr>
        <a:xfrm>
          <a:off x="5181600" y="489966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174</xdr:row>
      <xdr:rowOff>0</xdr:rowOff>
    </xdr:from>
    <xdr:to>
      <xdr:col>17</xdr:col>
      <xdr:colOff>0</xdr:colOff>
      <xdr:row>174</xdr:row>
      <xdr:rowOff>0</xdr:rowOff>
    </xdr:to>
    <xdr:graphicFrame>
      <xdr:nvGraphicFramePr>
        <xdr:cNvPr id="14" name="Chart 14"/>
        <xdr:cNvGraphicFramePr/>
      </xdr:nvGraphicFramePr>
      <xdr:xfrm>
        <a:off x="6353175" y="489966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133350</xdr:colOff>
      <xdr:row>33</xdr:row>
      <xdr:rowOff>247650</xdr:rowOff>
    </xdr:from>
    <xdr:to>
      <xdr:col>13</xdr:col>
      <xdr:colOff>209550</xdr:colOff>
      <xdr:row>33</xdr:row>
      <xdr:rowOff>247650</xdr:rowOff>
    </xdr:to>
    <xdr:sp>
      <xdr:nvSpPr>
        <xdr:cNvPr id="15" name="Line 16"/>
        <xdr:cNvSpPr>
          <a:spLocks/>
        </xdr:cNvSpPr>
      </xdr:nvSpPr>
      <xdr:spPr>
        <a:xfrm>
          <a:off x="5200650" y="9486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69</xdr:row>
      <xdr:rowOff>247650</xdr:rowOff>
    </xdr:from>
    <xdr:to>
      <xdr:col>13</xdr:col>
      <xdr:colOff>209550</xdr:colOff>
      <xdr:row>69</xdr:row>
      <xdr:rowOff>247650</xdr:rowOff>
    </xdr:to>
    <xdr:sp>
      <xdr:nvSpPr>
        <xdr:cNvPr id="16" name="Line 17"/>
        <xdr:cNvSpPr>
          <a:spLocks/>
        </xdr:cNvSpPr>
      </xdr:nvSpPr>
      <xdr:spPr>
        <a:xfrm>
          <a:off x="5200650" y="196024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142875</xdr:colOff>
      <xdr:row>100</xdr:row>
      <xdr:rowOff>247650</xdr:rowOff>
    </xdr:from>
    <xdr:to>
      <xdr:col>13</xdr:col>
      <xdr:colOff>219075</xdr:colOff>
      <xdr:row>100</xdr:row>
      <xdr:rowOff>247650</xdr:rowOff>
    </xdr:to>
    <xdr:sp>
      <xdr:nvSpPr>
        <xdr:cNvPr id="17" name="Line 18"/>
        <xdr:cNvSpPr>
          <a:spLocks/>
        </xdr:cNvSpPr>
      </xdr:nvSpPr>
      <xdr:spPr>
        <a:xfrm>
          <a:off x="5210175" y="283368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130</xdr:row>
      <xdr:rowOff>247650</xdr:rowOff>
    </xdr:from>
    <xdr:to>
      <xdr:col>13</xdr:col>
      <xdr:colOff>209550</xdr:colOff>
      <xdr:row>130</xdr:row>
      <xdr:rowOff>247650</xdr:rowOff>
    </xdr:to>
    <xdr:sp>
      <xdr:nvSpPr>
        <xdr:cNvPr id="18" name="Line 19"/>
        <xdr:cNvSpPr>
          <a:spLocks/>
        </xdr:cNvSpPr>
      </xdr:nvSpPr>
      <xdr:spPr>
        <a:xfrm>
          <a:off x="5200650" y="368046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142875</xdr:colOff>
      <xdr:row>165</xdr:row>
      <xdr:rowOff>247650</xdr:rowOff>
    </xdr:from>
    <xdr:to>
      <xdr:col>13</xdr:col>
      <xdr:colOff>219075</xdr:colOff>
      <xdr:row>165</xdr:row>
      <xdr:rowOff>247650</xdr:rowOff>
    </xdr:to>
    <xdr:sp>
      <xdr:nvSpPr>
        <xdr:cNvPr id="19" name="Line 20"/>
        <xdr:cNvSpPr>
          <a:spLocks/>
        </xdr:cNvSpPr>
      </xdr:nvSpPr>
      <xdr:spPr>
        <a:xfrm>
          <a:off x="5210175" y="466058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27</xdr:col>
      <xdr:colOff>581025</xdr:colOff>
      <xdr:row>22</xdr:row>
      <xdr:rowOff>66675</xdr:rowOff>
    </xdr:to>
    <xdr:graphicFrame>
      <xdr:nvGraphicFramePr>
        <xdr:cNvPr id="20" name="Chart 21"/>
        <xdr:cNvGraphicFramePr/>
      </xdr:nvGraphicFramePr>
      <xdr:xfrm>
        <a:off x="6505575" y="571500"/>
        <a:ext cx="6067425" cy="5676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0</xdr:colOff>
      <xdr:row>69</xdr:row>
      <xdr:rowOff>0</xdr:rowOff>
    </xdr:from>
    <xdr:to>
      <xdr:col>27</xdr:col>
      <xdr:colOff>600075</xdr:colOff>
      <xdr:row>89</xdr:row>
      <xdr:rowOff>85725</xdr:rowOff>
    </xdr:to>
    <xdr:graphicFrame>
      <xdr:nvGraphicFramePr>
        <xdr:cNvPr id="21" name="Chart 23"/>
        <xdr:cNvGraphicFramePr/>
      </xdr:nvGraphicFramePr>
      <xdr:xfrm>
        <a:off x="6505575" y="19354800"/>
        <a:ext cx="6086475" cy="5762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100</xdr:row>
      <xdr:rowOff>0</xdr:rowOff>
    </xdr:from>
    <xdr:to>
      <xdr:col>27</xdr:col>
      <xdr:colOff>561975</xdr:colOff>
      <xdr:row>120</xdr:row>
      <xdr:rowOff>95250</xdr:rowOff>
    </xdr:to>
    <xdr:graphicFrame>
      <xdr:nvGraphicFramePr>
        <xdr:cNvPr id="22" name="Chart 24"/>
        <xdr:cNvGraphicFramePr/>
      </xdr:nvGraphicFramePr>
      <xdr:xfrm>
        <a:off x="6505575" y="28089225"/>
        <a:ext cx="6048375" cy="5781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130</xdr:row>
      <xdr:rowOff>0</xdr:rowOff>
    </xdr:from>
    <xdr:to>
      <xdr:col>28</xdr:col>
      <xdr:colOff>9525</xdr:colOff>
      <xdr:row>150</xdr:row>
      <xdr:rowOff>104775</xdr:rowOff>
    </xdr:to>
    <xdr:graphicFrame>
      <xdr:nvGraphicFramePr>
        <xdr:cNvPr id="23" name="Chart 25"/>
        <xdr:cNvGraphicFramePr/>
      </xdr:nvGraphicFramePr>
      <xdr:xfrm>
        <a:off x="6505575" y="36556950"/>
        <a:ext cx="6105525" cy="5743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0</xdr:colOff>
      <xdr:row>165</xdr:row>
      <xdr:rowOff>0</xdr:rowOff>
    </xdr:from>
    <xdr:to>
      <xdr:col>27</xdr:col>
      <xdr:colOff>552450</xdr:colOff>
      <xdr:row>185</xdr:row>
      <xdr:rowOff>114300</xdr:rowOff>
    </xdr:to>
    <xdr:graphicFrame>
      <xdr:nvGraphicFramePr>
        <xdr:cNvPr id="24" name="Chart 26"/>
        <xdr:cNvGraphicFramePr/>
      </xdr:nvGraphicFramePr>
      <xdr:xfrm>
        <a:off x="6505575" y="46358175"/>
        <a:ext cx="6038850" cy="5791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0</xdr:colOff>
      <xdr:row>33</xdr:row>
      <xdr:rowOff>0</xdr:rowOff>
    </xdr:from>
    <xdr:to>
      <xdr:col>27</xdr:col>
      <xdr:colOff>590550</xdr:colOff>
      <xdr:row>53</xdr:row>
      <xdr:rowOff>76200</xdr:rowOff>
    </xdr:to>
    <xdr:graphicFrame>
      <xdr:nvGraphicFramePr>
        <xdr:cNvPr id="25" name="Chart 27"/>
        <xdr:cNvGraphicFramePr/>
      </xdr:nvGraphicFramePr>
      <xdr:xfrm>
        <a:off x="6505575" y="9239250"/>
        <a:ext cx="6076950" cy="5753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2</xdr:row>
      <xdr:rowOff>285750</xdr:rowOff>
    </xdr:from>
    <xdr:to>
      <xdr:col>13</xdr:col>
      <xdr:colOff>238125</xdr:colOff>
      <xdr:row>2</xdr:row>
      <xdr:rowOff>285750</xdr:rowOff>
    </xdr:to>
    <xdr:sp>
      <xdr:nvSpPr>
        <xdr:cNvPr id="1" name="Line 1"/>
        <xdr:cNvSpPr>
          <a:spLocks/>
        </xdr:cNvSpPr>
      </xdr:nvSpPr>
      <xdr:spPr>
        <a:xfrm>
          <a:off x="5705475" y="8572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152400</xdr:colOff>
      <xdr:row>26</xdr:row>
      <xdr:rowOff>247650</xdr:rowOff>
    </xdr:from>
    <xdr:to>
      <xdr:col>13</xdr:col>
      <xdr:colOff>228600</xdr:colOff>
      <xdr:row>26</xdr:row>
      <xdr:rowOff>247650</xdr:rowOff>
    </xdr:to>
    <xdr:sp>
      <xdr:nvSpPr>
        <xdr:cNvPr id="2" name="Line 2"/>
        <xdr:cNvSpPr>
          <a:spLocks/>
        </xdr:cNvSpPr>
      </xdr:nvSpPr>
      <xdr:spPr>
        <a:xfrm>
          <a:off x="5695950" y="77057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50</xdr:row>
      <xdr:rowOff>247650</xdr:rowOff>
    </xdr:from>
    <xdr:to>
      <xdr:col>13</xdr:col>
      <xdr:colOff>190500</xdr:colOff>
      <xdr:row>50</xdr:row>
      <xdr:rowOff>247650</xdr:rowOff>
    </xdr:to>
    <xdr:sp>
      <xdr:nvSpPr>
        <xdr:cNvPr id="3" name="Line 3"/>
        <xdr:cNvSpPr>
          <a:spLocks/>
        </xdr:cNvSpPr>
      </xdr:nvSpPr>
      <xdr:spPr>
        <a:xfrm>
          <a:off x="5657850" y="14497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152400</xdr:colOff>
      <xdr:row>50</xdr:row>
      <xdr:rowOff>247650</xdr:rowOff>
    </xdr:from>
    <xdr:to>
      <xdr:col>13</xdr:col>
      <xdr:colOff>228600</xdr:colOff>
      <xdr:row>50</xdr:row>
      <xdr:rowOff>247650</xdr:rowOff>
    </xdr:to>
    <xdr:sp>
      <xdr:nvSpPr>
        <xdr:cNvPr id="4" name="Line 4"/>
        <xdr:cNvSpPr>
          <a:spLocks/>
        </xdr:cNvSpPr>
      </xdr:nvSpPr>
      <xdr:spPr>
        <a:xfrm>
          <a:off x="5695950" y="144970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66</xdr:row>
      <xdr:rowOff>247650</xdr:rowOff>
    </xdr:from>
    <xdr:to>
      <xdr:col>13</xdr:col>
      <xdr:colOff>190500</xdr:colOff>
      <xdr:row>66</xdr:row>
      <xdr:rowOff>247650</xdr:rowOff>
    </xdr:to>
    <xdr:sp>
      <xdr:nvSpPr>
        <xdr:cNvPr id="5" name="Line 5"/>
        <xdr:cNvSpPr>
          <a:spLocks/>
        </xdr:cNvSpPr>
      </xdr:nvSpPr>
      <xdr:spPr>
        <a:xfrm>
          <a:off x="5657850" y="1909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152400</xdr:colOff>
      <xdr:row>66</xdr:row>
      <xdr:rowOff>247650</xdr:rowOff>
    </xdr:from>
    <xdr:to>
      <xdr:col>13</xdr:col>
      <xdr:colOff>228600</xdr:colOff>
      <xdr:row>66</xdr:row>
      <xdr:rowOff>247650</xdr:rowOff>
    </xdr:to>
    <xdr:sp>
      <xdr:nvSpPr>
        <xdr:cNvPr id="6" name="Line 6"/>
        <xdr:cNvSpPr>
          <a:spLocks/>
        </xdr:cNvSpPr>
      </xdr:nvSpPr>
      <xdr:spPr>
        <a:xfrm>
          <a:off x="5695950" y="19097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83</xdr:row>
      <xdr:rowOff>247650</xdr:rowOff>
    </xdr:from>
    <xdr:to>
      <xdr:col>13</xdr:col>
      <xdr:colOff>190500</xdr:colOff>
      <xdr:row>83</xdr:row>
      <xdr:rowOff>247650</xdr:rowOff>
    </xdr:to>
    <xdr:sp>
      <xdr:nvSpPr>
        <xdr:cNvPr id="7" name="Line 7"/>
        <xdr:cNvSpPr>
          <a:spLocks/>
        </xdr:cNvSpPr>
      </xdr:nvSpPr>
      <xdr:spPr>
        <a:xfrm>
          <a:off x="5657850" y="23964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83</xdr:row>
      <xdr:rowOff>247650</xdr:rowOff>
    </xdr:from>
    <xdr:to>
      <xdr:col>13</xdr:col>
      <xdr:colOff>190500</xdr:colOff>
      <xdr:row>83</xdr:row>
      <xdr:rowOff>247650</xdr:rowOff>
    </xdr:to>
    <xdr:sp>
      <xdr:nvSpPr>
        <xdr:cNvPr id="8" name="Line 8"/>
        <xdr:cNvSpPr>
          <a:spLocks/>
        </xdr:cNvSpPr>
      </xdr:nvSpPr>
      <xdr:spPr>
        <a:xfrm>
          <a:off x="5657850" y="23964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104</xdr:row>
      <xdr:rowOff>247650</xdr:rowOff>
    </xdr:from>
    <xdr:to>
      <xdr:col>13</xdr:col>
      <xdr:colOff>190500</xdr:colOff>
      <xdr:row>104</xdr:row>
      <xdr:rowOff>247650</xdr:rowOff>
    </xdr:to>
    <xdr:sp>
      <xdr:nvSpPr>
        <xdr:cNvPr id="9" name="Line 9"/>
        <xdr:cNvSpPr>
          <a:spLocks/>
        </xdr:cNvSpPr>
      </xdr:nvSpPr>
      <xdr:spPr>
        <a:xfrm>
          <a:off x="5657850" y="29956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104</xdr:row>
      <xdr:rowOff>247650</xdr:rowOff>
    </xdr:from>
    <xdr:to>
      <xdr:col>13</xdr:col>
      <xdr:colOff>190500</xdr:colOff>
      <xdr:row>104</xdr:row>
      <xdr:rowOff>247650</xdr:rowOff>
    </xdr:to>
    <xdr:sp>
      <xdr:nvSpPr>
        <xdr:cNvPr id="10" name="Line 10"/>
        <xdr:cNvSpPr>
          <a:spLocks/>
        </xdr:cNvSpPr>
      </xdr:nvSpPr>
      <xdr:spPr>
        <a:xfrm>
          <a:off x="5657850" y="299561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127</xdr:row>
      <xdr:rowOff>247650</xdr:rowOff>
    </xdr:from>
    <xdr:to>
      <xdr:col>13</xdr:col>
      <xdr:colOff>190500</xdr:colOff>
      <xdr:row>127</xdr:row>
      <xdr:rowOff>247650</xdr:rowOff>
    </xdr:to>
    <xdr:sp>
      <xdr:nvSpPr>
        <xdr:cNvPr id="11" name="Line 11"/>
        <xdr:cNvSpPr>
          <a:spLocks/>
        </xdr:cNvSpPr>
      </xdr:nvSpPr>
      <xdr:spPr>
        <a:xfrm>
          <a:off x="5657850" y="3647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142875</xdr:colOff>
      <xdr:row>127</xdr:row>
      <xdr:rowOff>247650</xdr:rowOff>
    </xdr:from>
    <xdr:to>
      <xdr:col>13</xdr:col>
      <xdr:colOff>219075</xdr:colOff>
      <xdr:row>127</xdr:row>
      <xdr:rowOff>247650</xdr:rowOff>
    </xdr:to>
    <xdr:sp>
      <xdr:nvSpPr>
        <xdr:cNvPr id="12" name="Line 12"/>
        <xdr:cNvSpPr>
          <a:spLocks/>
        </xdr:cNvSpPr>
      </xdr:nvSpPr>
      <xdr:spPr>
        <a:xfrm>
          <a:off x="5686425" y="36471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155</xdr:row>
      <xdr:rowOff>247650</xdr:rowOff>
    </xdr:from>
    <xdr:to>
      <xdr:col>13</xdr:col>
      <xdr:colOff>190500</xdr:colOff>
      <xdr:row>155</xdr:row>
      <xdr:rowOff>247650</xdr:rowOff>
    </xdr:to>
    <xdr:sp>
      <xdr:nvSpPr>
        <xdr:cNvPr id="13" name="Line 13"/>
        <xdr:cNvSpPr>
          <a:spLocks/>
        </xdr:cNvSpPr>
      </xdr:nvSpPr>
      <xdr:spPr>
        <a:xfrm>
          <a:off x="5657850" y="443674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142875</xdr:colOff>
      <xdr:row>155</xdr:row>
      <xdr:rowOff>247650</xdr:rowOff>
    </xdr:from>
    <xdr:to>
      <xdr:col>13</xdr:col>
      <xdr:colOff>219075</xdr:colOff>
      <xdr:row>155</xdr:row>
      <xdr:rowOff>247650</xdr:rowOff>
    </xdr:to>
    <xdr:sp>
      <xdr:nvSpPr>
        <xdr:cNvPr id="14" name="Line 14"/>
        <xdr:cNvSpPr>
          <a:spLocks/>
        </xdr:cNvSpPr>
      </xdr:nvSpPr>
      <xdr:spPr>
        <a:xfrm>
          <a:off x="5686425" y="443674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188</xdr:row>
      <xdr:rowOff>247650</xdr:rowOff>
    </xdr:from>
    <xdr:to>
      <xdr:col>13</xdr:col>
      <xdr:colOff>190500</xdr:colOff>
      <xdr:row>188</xdr:row>
      <xdr:rowOff>247650</xdr:rowOff>
    </xdr:to>
    <xdr:sp>
      <xdr:nvSpPr>
        <xdr:cNvPr id="15" name="Line 15"/>
        <xdr:cNvSpPr>
          <a:spLocks/>
        </xdr:cNvSpPr>
      </xdr:nvSpPr>
      <xdr:spPr>
        <a:xfrm>
          <a:off x="5657850" y="53139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188</xdr:row>
      <xdr:rowOff>247650</xdr:rowOff>
    </xdr:from>
    <xdr:to>
      <xdr:col>13</xdr:col>
      <xdr:colOff>190500</xdr:colOff>
      <xdr:row>188</xdr:row>
      <xdr:rowOff>247650</xdr:rowOff>
    </xdr:to>
    <xdr:sp>
      <xdr:nvSpPr>
        <xdr:cNvPr id="16" name="Line 16"/>
        <xdr:cNvSpPr>
          <a:spLocks/>
        </xdr:cNvSpPr>
      </xdr:nvSpPr>
      <xdr:spPr>
        <a:xfrm>
          <a:off x="5657850" y="53139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215</xdr:row>
      <xdr:rowOff>247650</xdr:rowOff>
    </xdr:from>
    <xdr:to>
      <xdr:col>13</xdr:col>
      <xdr:colOff>190500</xdr:colOff>
      <xdr:row>215</xdr:row>
      <xdr:rowOff>247650</xdr:rowOff>
    </xdr:to>
    <xdr:sp>
      <xdr:nvSpPr>
        <xdr:cNvPr id="17" name="Line 17"/>
        <xdr:cNvSpPr>
          <a:spLocks/>
        </xdr:cNvSpPr>
      </xdr:nvSpPr>
      <xdr:spPr>
        <a:xfrm>
          <a:off x="5657850" y="60759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161925</xdr:colOff>
      <xdr:row>215</xdr:row>
      <xdr:rowOff>247650</xdr:rowOff>
    </xdr:from>
    <xdr:to>
      <xdr:col>13</xdr:col>
      <xdr:colOff>238125</xdr:colOff>
      <xdr:row>215</xdr:row>
      <xdr:rowOff>247650</xdr:rowOff>
    </xdr:to>
    <xdr:sp>
      <xdr:nvSpPr>
        <xdr:cNvPr id="18" name="Line 18"/>
        <xdr:cNvSpPr>
          <a:spLocks/>
        </xdr:cNvSpPr>
      </xdr:nvSpPr>
      <xdr:spPr>
        <a:xfrm>
          <a:off x="5705475" y="60759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237</xdr:row>
      <xdr:rowOff>247650</xdr:rowOff>
    </xdr:from>
    <xdr:to>
      <xdr:col>13</xdr:col>
      <xdr:colOff>190500</xdr:colOff>
      <xdr:row>237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5657850" y="67008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152400</xdr:colOff>
      <xdr:row>237</xdr:row>
      <xdr:rowOff>247650</xdr:rowOff>
    </xdr:from>
    <xdr:to>
      <xdr:col>13</xdr:col>
      <xdr:colOff>228600</xdr:colOff>
      <xdr:row>237</xdr:row>
      <xdr:rowOff>247650</xdr:rowOff>
    </xdr:to>
    <xdr:sp>
      <xdr:nvSpPr>
        <xdr:cNvPr id="20" name="Line 20"/>
        <xdr:cNvSpPr>
          <a:spLocks/>
        </xdr:cNvSpPr>
      </xdr:nvSpPr>
      <xdr:spPr>
        <a:xfrm>
          <a:off x="5695950" y="67008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161925</xdr:colOff>
      <xdr:row>1</xdr:row>
      <xdr:rowOff>276225</xdr:rowOff>
    </xdr:from>
    <xdr:to>
      <xdr:col>29</xdr:col>
      <xdr:colOff>504825</xdr:colOff>
      <xdr:row>20</xdr:row>
      <xdr:rowOff>0</xdr:rowOff>
    </xdr:to>
    <xdr:graphicFrame>
      <xdr:nvGraphicFramePr>
        <xdr:cNvPr id="21" name="Chart 21"/>
        <xdr:cNvGraphicFramePr/>
      </xdr:nvGraphicFramePr>
      <xdr:xfrm>
        <a:off x="7419975" y="571500"/>
        <a:ext cx="70485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171450</xdr:colOff>
      <xdr:row>26</xdr:row>
      <xdr:rowOff>0</xdr:rowOff>
    </xdr:from>
    <xdr:to>
      <xdr:col>29</xdr:col>
      <xdr:colOff>523875</xdr:colOff>
      <xdr:row>45</xdr:row>
      <xdr:rowOff>47625</xdr:rowOff>
    </xdr:to>
    <xdr:graphicFrame>
      <xdr:nvGraphicFramePr>
        <xdr:cNvPr id="22" name="Chart 22"/>
        <xdr:cNvGraphicFramePr/>
      </xdr:nvGraphicFramePr>
      <xdr:xfrm>
        <a:off x="7429500" y="7458075"/>
        <a:ext cx="7058025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114300</xdr:colOff>
      <xdr:row>49</xdr:row>
      <xdr:rowOff>276225</xdr:rowOff>
    </xdr:from>
    <xdr:to>
      <xdr:col>29</xdr:col>
      <xdr:colOff>476250</xdr:colOff>
      <xdr:row>61</xdr:row>
      <xdr:rowOff>47625</xdr:rowOff>
    </xdr:to>
    <xdr:graphicFrame>
      <xdr:nvGraphicFramePr>
        <xdr:cNvPr id="23" name="Chart 23"/>
        <xdr:cNvGraphicFramePr/>
      </xdr:nvGraphicFramePr>
      <xdr:xfrm>
        <a:off x="7372350" y="14249400"/>
        <a:ext cx="70675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285750</xdr:colOff>
      <xdr:row>66</xdr:row>
      <xdr:rowOff>19050</xdr:rowOff>
    </xdr:from>
    <xdr:to>
      <xdr:col>29</xdr:col>
      <xdr:colOff>533400</xdr:colOff>
      <xdr:row>77</xdr:row>
      <xdr:rowOff>0</xdr:rowOff>
    </xdr:to>
    <xdr:graphicFrame>
      <xdr:nvGraphicFramePr>
        <xdr:cNvPr id="24" name="Chart 26"/>
        <xdr:cNvGraphicFramePr/>
      </xdr:nvGraphicFramePr>
      <xdr:xfrm>
        <a:off x="7543800" y="18869025"/>
        <a:ext cx="695325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228600</xdr:colOff>
      <xdr:row>82</xdr:row>
      <xdr:rowOff>276225</xdr:rowOff>
    </xdr:from>
    <xdr:to>
      <xdr:col>29</xdr:col>
      <xdr:colOff>438150</xdr:colOff>
      <xdr:row>99</xdr:row>
      <xdr:rowOff>0</xdr:rowOff>
    </xdr:to>
    <xdr:graphicFrame>
      <xdr:nvGraphicFramePr>
        <xdr:cNvPr id="25" name="Chart 27"/>
        <xdr:cNvGraphicFramePr/>
      </xdr:nvGraphicFramePr>
      <xdr:xfrm>
        <a:off x="7486650" y="23717250"/>
        <a:ext cx="6915150" cy="4591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209550</xdr:colOff>
      <xdr:row>104</xdr:row>
      <xdr:rowOff>0</xdr:rowOff>
    </xdr:from>
    <xdr:to>
      <xdr:col>29</xdr:col>
      <xdr:colOff>438150</xdr:colOff>
      <xdr:row>121</xdr:row>
      <xdr:rowOff>0</xdr:rowOff>
    </xdr:to>
    <xdr:graphicFrame>
      <xdr:nvGraphicFramePr>
        <xdr:cNvPr id="26" name="Chart 28"/>
        <xdr:cNvGraphicFramePr/>
      </xdr:nvGraphicFramePr>
      <xdr:xfrm>
        <a:off x="7467600" y="29708475"/>
        <a:ext cx="6934200" cy="4838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190500</xdr:colOff>
      <xdr:row>127</xdr:row>
      <xdr:rowOff>0</xdr:rowOff>
    </xdr:from>
    <xdr:to>
      <xdr:col>29</xdr:col>
      <xdr:colOff>495300</xdr:colOff>
      <xdr:row>149</xdr:row>
      <xdr:rowOff>76200</xdr:rowOff>
    </xdr:to>
    <xdr:graphicFrame>
      <xdr:nvGraphicFramePr>
        <xdr:cNvPr id="27" name="Chart 29"/>
        <xdr:cNvGraphicFramePr/>
      </xdr:nvGraphicFramePr>
      <xdr:xfrm>
        <a:off x="7448550" y="36223575"/>
        <a:ext cx="7010400" cy="6296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18</xdr:col>
      <xdr:colOff>190500</xdr:colOff>
      <xdr:row>155</xdr:row>
      <xdr:rowOff>0</xdr:rowOff>
    </xdr:from>
    <xdr:to>
      <xdr:col>29</xdr:col>
      <xdr:colOff>495300</xdr:colOff>
      <xdr:row>177</xdr:row>
      <xdr:rowOff>133350</xdr:rowOff>
    </xdr:to>
    <xdr:graphicFrame>
      <xdr:nvGraphicFramePr>
        <xdr:cNvPr id="28" name="Chart 30"/>
        <xdr:cNvGraphicFramePr/>
      </xdr:nvGraphicFramePr>
      <xdr:xfrm>
        <a:off x="7448550" y="44119800"/>
        <a:ext cx="7010400" cy="6019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133350</xdr:colOff>
      <xdr:row>188</xdr:row>
      <xdr:rowOff>19050</xdr:rowOff>
    </xdr:from>
    <xdr:to>
      <xdr:col>29</xdr:col>
      <xdr:colOff>552450</xdr:colOff>
      <xdr:row>209</xdr:row>
      <xdr:rowOff>0</xdr:rowOff>
    </xdr:to>
    <xdr:graphicFrame>
      <xdr:nvGraphicFramePr>
        <xdr:cNvPr id="29" name="Chart 31"/>
        <xdr:cNvGraphicFramePr/>
      </xdr:nvGraphicFramePr>
      <xdr:xfrm>
        <a:off x="7391400" y="52911375"/>
        <a:ext cx="7124700" cy="592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171450</xdr:colOff>
      <xdr:row>215</xdr:row>
      <xdr:rowOff>0</xdr:rowOff>
    </xdr:from>
    <xdr:to>
      <xdr:col>29</xdr:col>
      <xdr:colOff>533400</xdr:colOff>
      <xdr:row>232</xdr:row>
      <xdr:rowOff>0</xdr:rowOff>
    </xdr:to>
    <xdr:graphicFrame>
      <xdr:nvGraphicFramePr>
        <xdr:cNvPr id="30" name="Chart 32"/>
        <xdr:cNvGraphicFramePr/>
      </xdr:nvGraphicFramePr>
      <xdr:xfrm>
        <a:off x="7429500" y="60512325"/>
        <a:ext cx="7067550" cy="4848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247650</xdr:colOff>
      <xdr:row>236</xdr:row>
      <xdr:rowOff>276225</xdr:rowOff>
    </xdr:from>
    <xdr:to>
      <xdr:col>29</xdr:col>
      <xdr:colOff>514350</xdr:colOff>
      <xdr:row>254</xdr:row>
      <xdr:rowOff>0</xdr:rowOff>
    </xdr:to>
    <xdr:graphicFrame>
      <xdr:nvGraphicFramePr>
        <xdr:cNvPr id="31" name="Chart 33"/>
        <xdr:cNvGraphicFramePr/>
      </xdr:nvGraphicFramePr>
      <xdr:xfrm>
        <a:off x="7505700" y="66760725"/>
        <a:ext cx="6972300" cy="4857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142875</xdr:colOff>
      <xdr:row>264</xdr:row>
      <xdr:rowOff>0</xdr:rowOff>
    </xdr:from>
    <xdr:to>
      <xdr:col>29</xdr:col>
      <xdr:colOff>428625</xdr:colOff>
      <xdr:row>287</xdr:row>
      <xdr:rowOff>114300</xdr:rowOff>
    </xdr:to>
    <xdr:graphicFrame>
      <xdr:nvGraphicFramePr>
        <xdr:cNvPr id="32" name="Chart 35"/>
        <xdr:cNvGraphicFramePr/>
      </xdr:nvGraphicFramePr>
      <xdr:xfrm>
        <a:off x="7400925" y="74380725"/>
        <a:ext cx="6991350" cy="64674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</xdr:col>
      <xdr:colOff>114300</xdr:colOff>
      <xdr:row>249</xdr:row>
      <xdr:rowOff>0</xdr:rowOff>
    </xdr:from>
    <xdr:to>
      <xdr:col>13</xdr:col>
      <xdr:colOff>190500</xdr:colOff>
      <xdr:row>249</xdr:row>
      <xdr:rowOff>0</xdr:rowOff>
    </xdr:to>
    <xdr:sp>
      <xdr:nvSpPr>
        <xdr:cNvPr id="33" name="Line 36"/>
        <xdr:cNvSpPr>
          <a:spLocks/>
        </xdr:cNvSpPr>
      </xdr:nvSpPr>
      <xdr:spPr>
        <a:xfrm>
          <a:off x="5657850" y="702373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249</xdr:row>
      <xdr:rowOff>0</xdr:rowOff>
    </xdr:from>
    <xdr:to>
      <xdr:col>13</xdr:col>
      <xdr:colOff>190500</xdr:colOff>
      <xdr:row>249</xdr:row>
      <xdr:rowOff>0</xdr:rowOff>
    </xdr:to>
    <xdr:sp>
      <xdr:nvSpPr>
        <xdr:cNvPr id="34" name="Line 37"/>
        <xdr:cNvSpPr>
          <a:spLocks/>
        </xdr:cNvSpPr>
      </xdr:nvSpPr>
      <xdr:spPr>
        <a:xfrm>
          <a:off x="5657850" y="702373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249</xdr:row>
      <xdr:rowOff>0</xdr:rowOff>
    </xdr:from>
    <xdr:to>
      <xdr:col>13</xdr:col>
      <xdr:colOff>190500</xdr:colOff>
      <xdr:row>249</xdr:row>
      <xdr:rowOff>0</xdr:rowOff>
    </xdr:to>
    <xdr:sp>
      <xdr:nvSpPr>
        <xdr:cNvPr id="35" name="Line 38"/>
        <xdr:cNvSpPr>
          <a:spLocks/>
        </xdr:cNvSpPr>
      </xdr:nvSpPr>
      <xdr:spPr>
        <a:xfrm>
          <a:off x="5657850" y="702373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249</xdr:row>
      <xdr:rowOff>0</xdr:rowOff>
    </xdr:from>
    <xdr:to>
      <xdr:col>13</xdr:col>
      <xdr:colOff>190500</xdr:colOff>
      <xdr:row>249</xdr:row>
      <xdr:rowOff>0</xdr:rowOff>
    </xdr:to>
    <xdr:sp>
      <xdr:nvSpPr>
        <xdr:cNvPr id="36" name="Line 39"/>
        <xdr:cNvSpPr>
          <a:spLocks/>
        </xdr:cNvSpPr>
      </xdr:nvSpPr>
      <xdr:spPr>
        <a:xfrm>
          <a:off x="5657850" y="702373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249</xdr:row>
      <xdr:rowOff>0</xdr:rowOff>
    </xdr:from>
    <xdr:to>
      <xdr:col>13</xdr:col>
      <xdr:colOff>190500</xdr:colOff>
      <xdr:row>249</xdr:row>
      <xdr:rowOff>0</xdr:rowOff>
    </xdr:to>
    <xdr:sp>
      <xdr:nvSpPr>
        <xdr:cNvPr id="37" name="Line 40"/>
        <xdr:cNvSpPr>
          <a:spLocks/>
        </xdr:cNvSpPr>
      </xdr:nvSpPr>
      <xdr:spPr>
        <a:xfrm>
          <a:off x="5657850" y="702373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81600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2</xdr:row>
      <xdr:rowOff>247650</xdr:rowOff>
    </xdr:from>
    <xdr:to>
      <xdr:col>13</xdr:col>
      <xdr:colOff>209550</xdr:colOff>
      <xdr:row>2</xdr:row>
      <xdr:rowOff>247650</xdr:rowOff>
    </xdr:to>
    <xdr:sp>
      <xdr:nvSpPr>
        <xdr:cNvPr id="2" name="Line 2"/>
        <xdr:cNvSpPr>
          <a:spLocks/>
        </xdr:cNvSpPr>
      </xdr:nvSpPr>
      <xdr:spPr>
        <a:xfrm>
          <a:off x="5200650" y="819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41</xdr:row>
      <xdr:rowOff>0</xdr:rowOff>
    </xdr:from>
    <xdr:to>
      <xdr:col>13</xdr:col>
      <xdr:colOff>190500</xdr:colOff>
      <xdr:row>41</xdr:row>
      <xdr:rowOff>0</xdr:rowOff>
    </xdr:to>
    <xdr:sp>
      <xdr:nvSpPr>
        <xdr:cNvPr id="3" name="Line 3"/>
        <xdr:cNvSpPr>
          <a:spLocks/>
        </xdr:cNvSpPr>
      </xdr:nvSpPr>
      <xdr:spPr>
        <a:xfrm>
          <a:off x="5181600" y="12077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41</xdr:row>
      <xdr:rowOff>0</xdr:rowOff>
    </xdr:from>
    <xdr:to>
      <xdr:col>13</xdr:col>
      <xdr:colOff>190500</xdr:colOff>
      <xdr:row>41</xdr:row>
      <xdr:rowOff>0</xdr:rowOff>
    </xdr:to>
    <xdr:sp>
      <xdr:nvSpPr>
        <xdr:cNvPr id="4" name="Line 4"/>
        <xdr:cNvSpPr>
          <a:spLocks/>
        </xdr:cNvSpPr>
      </xdr:nvSpPr>
      <xdr:spPr>
        <a:xfrm>
          <a:off x="5181600" y="12077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41</xdr:row>
      <xdr:rowOff>0</xdr:rowOff>
    </xdr:from>
    <xdr:to>
      <xdr:col>13</xdr:col>
      <xdr:colOff>190500</xdr:colOff>
      <xdr:row>41</xdr:row>
      <xdr:rowOff>0</xdr:rowOff>
    </xdr:to>
    <xdr:sp>
      <xdr:nvSpPr>
        <xdr:cNvPr id="5" name="Line 5"/>
        <xdr:cNvSpPr>
          <a:spLocks/>
        </xdr:cNvSpPr>
      </xdr:nvSpPr>
      <xdr:spPr>
        <a:xfrm>
          <a:off x="5181600" y="12077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41</xdr:row>
      <xdr:rowOff>0</xdr:rowOff>
    </xdr:from>
    <xdr:to>
      <xdr:col>13</xdr:col>
      <xdr:colOff>190500</xdr:colOff>
      <xdr:row>41</xdr:row>
      <xdr:rowOff>0</xdr:rowOff>
    </xdr:to>
    <xdr:sp>
      <xdr:nvSpPr>
        <xdr:cNvPr id="6" name="Line 6"/>
        <xdr:cNvSpPr>
          <a:spLocks/>
        </xdr:cNvSpPr>
      </xdr:nvSpPr>
      <xdr:spPr>
        <a:xfrm>
          <a:off x="5181600" y="12077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63531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</xdr:row>
      <xdr:rowOff>276225</xdr:rowOff>
    </xdr:from>
    <xdr:to>
      <xdr:col>17</xdr:col>
      <xdr:colOff>0</xdr:colOff>
      <xdr:row>6</xdr:row>
      <xdr:rowOff>0</xdr:rowOff>
    </xdr:to>
    <xdr:graphicFrame>
      <xdr:nvGraphicFramePr>
        <xdr:cNvPr id="8" name="Chart 8"/>
        <xdr:cNvGraphicFramePr/>
      </xdr:nvGraphicFramePr>
      <xdr:xfrm>
        <a:off x="6353175" y="571500"/>
        <a:ext cx="0" cy="119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17</xdr:col>
      <xdr:colOff>0</xdr:colOff>
      <xdr:row>41</xdr:row>
      <xdr:rowOff>0</xdr:rowOff>
    </xdr:to>
    <xdr:graphicFrame>
      <xdr:nvGraphicFramePr>
        <xdr:cNvPr id="9" name="Chart 9"/>
        <xdr:cNvGraphicFramePr/>
      </xdr:nvGraphicFramePr>
      <xdr:xfrm>
        <a:off x="6353175" y="120777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17</xdr:col>
      <xdr:colOff>0</xdr:colOff>
      <xdr:row>41</xdr:row>
      <xdr:rowOff>0</xdr:rowOff>
    </xdr:to>
    <xdr:graphicFrame>
      <xdr:nvGraphicFramePr>
        <xdr:cNvPr id="10" name="Chart 10"/>
        <xdr:cNvGraphicFramePr/>
      </xdr:nvGraphicFramePr>
      <xdr:xfrm>
        <a:off x="6353175" y="120777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17</xdr:col>
      <xdr:colOff>0</xdr:colOff>
      <xdr:row>41</xdr:row>
      <xdr:rowOff>0</xdr:rowOff>
    </xdr:to>
    <xdr:graphicFrame>
      <xdr:nvGraphicFramePr>
        <xdr:cNvPr id="11" name="Chart 11"/>
        <xdr:cNvGraphicFramePr/>
      </xdr:nvGraphicFramePr>
      <xdr:xfrm>
        <a:off x="6353175" y="12077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41</xdr:row>
      <xdr:rowOff>0</xdr:rowOff>
    </xdr:from>
    <xdr:to>
      <xdr:col>17</xdr:col>
      <xdr:colOff>0</xdr:colOff>
      <xdr:row>41</xdr:row>
      <xdr:rowOff>0</xdr:rowOff>
    </xdr:to>
    <xdr:graphicFrame>
      <xdr:nvGraphicFramePr>
        <xdr:cNvPr id="12" name="Chart 12"/>
        <xdr:cNvGraphicFramePr/>
      </xdr:nvGraphicFramePr>
      <xdr:xfrm>
        <a:off x="6353175" y="120777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114300</xdr:colOff>
      <xdr:row>41</xdr:row>
      <xdr:rowOff>0</xdr:rowOff>
    </xdr:from>
    <xdr:to>
      <xdr:col>13</xdr:col>
      <xdr:colOff>190500</xdr:colOff>
      <xdr:row>41</xdr:row>
      <xdr:rowOff>0</xdr:rowOff>
    </xdr:to>
    <xdr:sp>
      <xdr:nvSpPr>
        <xdr:cNvPr id="13" name="Line 13"/>
        <xdr:cNvSpPr>
          <a:spLocks/>
        </xdr:cNvSpPr>
      </xdr:nvSpPr>
      <xdr:spPr>
        <a:xfrm>
          <a:off x="5181600" y="120777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41</xdr:row>
      <xdr:rowOff>0</xdr:rowOff>
    </xdr:from>
    <xdr:to>
      <xdr:col>17</xdr:col>
      <xdr:colOff>0</xdr:colOff>
      <xdr:row>41</xdr:row>
      <xdr:rowOff>0</xdr:rowOff>
    </xdr:to>
    <xdr:graphicFrame>
      <xdr:nvGraphicFramePr>
        <xdr:cNvPr id="14" name="Chart 14"/>
        <xdr:cNvGraphicFramePr/>
      </xdr:nvGraphicFramePr>
      <xdr:xfrm>
        <a:off x="6353175" y="120777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13</xdr:col>
      <xdr:colOff>133350</xdr:colOff>
      <xdr:row>11</xdr:row>
      <xdr:rowOff>247650</xdr:rowOff>
    </xdr:from>
    <xdr:to>
      <xdr:col>13</xdr:col>
      <xdr:colOff>209550</xdr:colOff>
      <xdr:row>11</xdr:row>
      <xdr:rowOff>247650</xdr:rowOff>
    </xdr:to>
    <xdr:sp>
      <xdr:nvSpPr>
        <xdr:cNvPr id="15" name="Line 15"/>
        <xdr:cNvSpPr>
          <a:spLocks/>
        </xdr:cNvSpPr>
      </xdr:nvSpPr>
      <xdr:spPr>
        <a:xfrm>
          <a:off x="5200650" y="3409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18</xdr:row>
      <xdr:rowOff>247650</xdr:rowOff>
    </xdr:from>
    <xdr:to>
      <xdr:col>13</xdr:col>
      <xdr:colOff>209550</xdr:colOff>
      <xdr:row>18</xdr:row>
      <xdr:rowOff>247650</xdr:rowOff>
    </xdr:to>
    <xdr:sp>
      <xdr:nvSpPr>
        <xdr:cNvPr id="16" name="Line 16"/>
        <xdr:cNvSpPr>
          <a:spLocks/>
        </xdr:cNvSpPr>
      </xdr:nvSpPr>
      <xdr:spPr>
        <a:xfrm>
          <a:off x="5200650" y="55149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142875</xdr:colOff>
      <xdr:row>23</xdr:row>
      <xdr:rowOff>0</xdr:rowOff>
    </xdr:from>
    <xdr:to>
      <xdr:col>13</xdr:col>
      <xdr:colOff>219075</xdr:colOff>
      <xdr:row>23</xdr:row>
      <xdr:rowOff>0</xdr:rowOff>
    </xdr:to>
    <xdr:sp>
      <xdr:nvSpPr>
        <xdr:cNvPr id="17" name="Line 17"/>
        <xdr:cNvSpPr>
          <a:spLocks/>
        </xdr:cNvSpPr>
      </xdr:nvSpPr>
      <xdr:spPr>
        <a:xfrm>
          <a:off x="5210175" y="6800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133350</xdr:colOff>
      <xdr:row>25</xdr:row>
      <xdr:rowOff>247650</xdr:rowOff>
    </xdr:from>
    <xdr:to>
      <xdr:col>13</xdr:col>
      <xdr:colOff>209550</xdr:colOff>
      <xdr:row>25</xdr:row>
      <xdr:rowOff>247650</xdr:rowOff>
    </xdr:to>
    <xdr:sp>
      <xdr:nvSpPr>
        <xdr:cNvPr id="18" name="Line 18"/>
        <xdr:cNvSpPr>
          <a:spLocks/>
        </xdr:cNvSpPr>
      </xdr:nvSpPr>
      <xdr:spPr>
        <a:xfrm>
          <a:off x="5200650" y="76200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142875</xdr:colOff>
      <xdr:row>32</xdr:row>
      <xdr:rowOff>247650</xdr:rowOff>
    </xdr:from>
    <xdr:to>
      <xdr:col>13</xdr:col>
      <xdr:colOff>219075</xdr:colOff>
      <xdr:row>32</xdr:row>
      <xdr:rowOff>247650</xdr:rowOff>
    </xdr:to>
    <xdr:sp>
      <xdr:nvSpPr>
        <xdr:cNvPr id="19" name="Line 19"/>
        <xdr:cNvSpPr>
          <a:spLocks/>
        </xdr:cNvSpPr>
      </xdr:nvSpPr>
      <xdr:spPr>
        <a:xfrm>
          <a:off x="5210175" y="96869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6</xdr:row>
      <xdr:rowOff>0</xdr:rowOff>
    </xdr:to>
    <xdr:graphicFrame>
      <xdr:nvGraphicFramePr>
        <xdr:cNvPr id="20" name="Chart 20"/>
        <xdr:cNvGraphicFramePr/>
      </xdr:nvGraphicFramePr>
      <xdr:xfrm>
        <a:off x="6781800" y="571500"/>
        <a:ext cx="0" cy="1190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0</xdr:colOff>
      <xdr:row>18</xdr:row>
      <xdr:rowOff>0</xdr:rowOff>
    </xdr:from>
    <xdr:to>
      <xdr:col>18</xdr:col>
      <xdr:colOff>0</xdr:colOff>
      <xdr:row>21</xdr:row>
      <xdr:rowOff>0</xdr:rowOff>
    </xdr:to>
    <xdr:graphicFrame>
      <xdr:nvGraphicFramePr>
        <xdr:cNvPr id="21" name="Chart 21"/>
        <xdr:cNvGraphicFramePr/>
      </xdr:nvGraphicFramePr>
      <xdr:xfrm>
        <a:off x="6781800" y="5267325"/>
        <a:ext cx="0" cy="981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2" name="Chart 22"/>
        <xdr:cNvGraphicFramePr/>
      </xdr:nvGraphicFramePr>
      <xdr:xfrm>
        <a:off x="6781800" y="68008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0</xdr:colOff>
      <xdr:row>28</xdr:row>
      <xdr:rowOff>0</xdr:rowOff>
    </xdr:to>
    <xdr:graphicFrame>
      <xdr:nvGraphicFramePr>
        <xdr:cNvPr id="23" name="Chart 23"/>
        <xdr:cNvGraphicFramePr/>
      </xdr:nvGraphicFramePr>
      <xdr:xfrm>
        <a:off x="6781800" y="7372350"/>
        <a:ext cx="0" cy="942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52</xdr:row>
      <xdr:rowOff>114300</xdr:rowOff>
    </xdr:to>
    <xdr:graphicFrame>
      <xdr:nvGraphicFramePr>
        <xdr:cNvPr id="24" name="Chart 24"/>
        <xdr:cNvGraphicFramePr/>
      </xdr:nvGraphicFramePr>
      <xdr:xfrm>
        <a:off x="6781800" y="9439275"/>
        <a:ext cx="0" cy="5791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14</xdr:row>
      <xdr:rowOff>0</xdr:rowOff>
    </xdr:to>
    <xdr:graphicFrame>
      <xdr:nvGraphicFramePr>
        <xdr:cNvPr id="25" name="Chart 25"/>
        <xdr:cNvGraphicFramePr/>
      </xdr:nvGraphicFramePr>
      <xdr:xfrm>
        <a:off x="6781800" y="3162300"/>
        <a:ext cx="0" cy="981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0</xdr:row>
      <xdr:rowOff>0</xdr:rowOff>
    </xdr:from>
    <xdr:to>
      <xdr:col>13</xdr:col>
      <xdr:colOff>190500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6353175" y="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2</xdr:row>
      <xdr:rowOff>247650</xdr:rowOff>
    </xdr:from>
    <xdr:to>
      <xdr:col>13</xdr:col>
      <xdr:colOff>190500</xdr:colOff>
      <xdr:row>2</xdr:row>
      <xdr:rowOff>247650</xdr:rowOff>
    </xdr:to>
    <xdr:sp>
      <xdr:nvSpPr>
        <xdr:cNvPr id="2" name="Line 2"/>
        <xdr:cNvSpPr>
          <a:spLocks/>
        </xdr:cNvSpPr>
      </xdr:nvSpPr>
      <xdr:spPr>
        <a:xfrm>
          <a:off x="6353175" y="800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54</xdr:row>
      <xdr:rowOff>0</xdr:rowOff>
    </xdr:from>
    <xdr:to>
      <xdr:col>13</xdr:col>
      <xdr:colOff>190500</xdr:colOff>
      <xdr:row>54</xdr:row>
      <xdr:rowOff>0</xdr:rowOff>
    </xdr:to>
    <xdr:sp>
      <xdr:nvSpPr>
        <xdr:cNvPr id="3" name="Line 3"/>
        <xdr:cNvSpPr>
          <a:spLocks/>
        </xdr:cNvSpPr>
      </xdr:nvSpPr>
      <xdr:spPr>
        <a:xfrm>
          <a:off x="6353175" y="14916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54</xdr:row>
      <xdr:rowOff>0</xdr:rowOff>
    </xdr:from>
    <xdr:to>
      <xdr:col>13</xdr:col>
      <xdr:colOff>190500</xdr:colOff>
      <xdr:row>54</xdr:row>
      <xdr:rowOff>0</xdr:rowOff>
    </xdr:to>
    <xdr:sp>
      <xdr:nvSpPr>
        <xdr:cNvPr id="4" name="Line 4"/>
        <xdr:cNvSpPr>
          <a:spLocks/>
        </xdr:cNvSpPr>
      </xdr:nvSpPr>
      <xdr:spPr>
        <a:xfrm>
          <a:off x="6353175" y="14916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54</xdr:row>
      <xdr:rowOff>0</xdr:rowOff>
    </xdr:from>
    <xdr:to>
      <xdr:col>13</xdr:col>
      <xdr:colOff>190500</xdr:colOff>
      <xdr:row>54</xdr:row>
      <xdr:rowOff>0</xdr:rowOff>
    </xdr:to>
    <xdr:sp>
      <xdr:nvSpPr>
        <xdr:cNvPr id="5" name="Line 5"/>
        <xdr:cNvSpPr>
          <a:spLocks/>
        </xdr:cNvSpPr>
      </xdr:nvSpPr>
      <xdr:spPr>
        <a:xfrm>
          <a:off x="6353175" y="14916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13</xdr:col>
      <xdr:colOff>114300</xdr:colOff>
      <xdr:row>54</xdr:row>
      <xdr:rowOff>0</xdr:rowOff>
    </xdr:from>
    <xdr:to>
      <xdr:col>13</xdr:col>
      <xdr:colOff>190500</xdr:colOff>
      <xdr:row>54</xdr:row>
      <xdr:rowOff>0</xdr:rowOff>
    </xdr:to>
    <xdr:sp>
      <xdr:nvSpPr>
        <xdr:cNvPr id="6" name="Line 6"/>
        <xdr:cNvSpPr>
          <a:spLocks/>
        </xdr:cNvSpPr>
      </xdr:nvSpPr>
      <xdr:spPr>
        <a:xfrm>
          <a:off x="6353175" y="14916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71818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1</xdr:row>
      <xdr:rowOff>276225</xdr:rowOff>
    </xdr:from>
    <xdr:to>
      <xdr:col>17</xdr:col>
      <xdr:colOff>0</xdr:colOff>
      <xdr:row>25</xdr:row>
      <xdr:rowOff>0</xdr:rowOff>
    </xdr:to>
    <xdr:graphicFrame>
      <xdr:nvGraphicFramePr>
        <xdr:cNvPr id="8" name="Chart 8"/>
        <xdr:cNvGraphicFramePr/>
      </xdr:nvGraphicFramePr>
      <xdr:xfrm>
        <a:off x="7181850" y="552450"/>
        <a:ext cx="0" cy="635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54</xdr:row>
      <xdr:rowOff>0</xdr:rowOff>
    </xdr:from>
    <xdr:to>
      <xdr:col>17</xdr:col>
      <xdr:colOff>0</xdr:colOff>
      <xdr:row>54</xdr:row>
      <xdr:rowOff>0</xdr:rowOff>
    </xdr:to>
    <xdr:graphicFrame>
      <xdr:nvGraphicFramePr>
        <xdr:cNvPr id="9" name="Chart 9"/>
        <xdr:cNvGraphicFramePr/>
      </xdr:nvGraphicFramePr>
      <xdr:xfrm>
        <a:off x="7181850" y="149161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54</xdr:row>
      <xdr:rowOff>0</xdr:rowOff>
    </xdr:from>
    <xdr:to>
      <xdr:col>17</xdr:col>
      <xdr:colOff>0</xdr:colOff>
      <xdr:row>54</xdr:row>
      <xdr:rowOff>0</xdr:rowOff>
    </xdr:to>
    <xdr:graphicFrame>
      <xdr:nvGraphicFramePr>
        <xdr:cNvPr id="10" name="Chart 10"/>
        <xdr:cNvGraphicFramePr/>
      </xdr:nvGraphicFramePr>
      <xdr:xfrm>
        <a:off x="7181850" y="149161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0</xdr:colOff>
      <xdr:row>54</xdr:row>
      <xdr:rowOff>0</xdr:rowOff>
    </xdr:from>
    <xdr:to>
      <xdr:col>17</xdr:col>
      <xdr:colOff>0</xdr:colOff>
      <xdr:row>54</xdr:row>
      <xdr:rowOff>0</xdr:rowOff>
    </xdr:to>
    <xdr:graphicFrame>
      <xdr:nvGraphicFramePr>
        <xdr:cNvPr id="11" name="Chart 11"/>
        <xdr:cNvGraphicFramePr/>
      </xdr:nvGraphicFramePr>
      <xdr:xfrm>
        <a:off x="7181850" y="149161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17</xdr:col>
      <xdr:colOff>0</xdr:colOff>
      <xdr:row>54</xdr:row>
      <xdr:rowOff>0</xdr:rowOff>
    </xdr:from>
    <xdr:to>
      <xdr:col>17</xdr:col>
      <xdr:colOff>0</xdr:colOff>
      <xdr:row>54</xdr:row>
      <xdr:rowOff>0</xdr:rowOff>
    </xdr:to>
    <xdr:graphicFrame>
      <xdr:nvGraphicFramePr>
        <xdr:cNvPr id="12" name="Chart 12"/>
        <xdr:cNvGraphicFramePr/>
      </xdr:nvGraphicFramePr>
      <xdr:xfrm>
        <a:off x="7181850" y="149161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114300</xdr:colOff>
      <xdr:row>54</xdr:row>
      <xdr:rowOff>0</xdr:rowOff>
    </xdr:from>
    <xdr:to>
      <xdr:col>13</xdr:col>
      <xdr:colOff>190500</xdr:colOff>
      <xdr:row>54</xdr:row>
      <xdr:rowOff>0</xdr:rowOff>
    </xdr:to>
    <xdr:sp>
      <xdr:nvSpPr>
        <xdr:cNvPr id="13" name="Line 13"/>
        <xdr:cNvSpPr>
          <a:spLocks/>
        </xdr:cNvSpPr>
      </xdr:nvSpPr>
      <xdr:spPr>
        <a:xfrm>
          <a:off x="6353175" y="14916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17</xdr:col>
      <xdr:colOff>0</xdr:colOff>
      <xdr:row>54</xdr:row>
      <xdr:rowOff>0</xdr:rowOff>
    </xdr:from>
    <xdr:to>
      <xdr:col>17</xdr:col>
      <xdr:colOff>0</xdr:colOff>
      <xdr:row>54</xdr:row>
      <xdr:rowOff>0</xdr:rowOff>
    </xdr:to>
    <xdr:graphicFrame>
      <xdr:nvGraphicFramePr>
        <xdr:cNvPr id="14" name="Chart 14"/>
        <xdr:cNvGraphicFramePr/>
      </xdr:nvGraphicFramePr>
      <xdr:xfrm>
        <a:off x="7181850" y="149161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26;&#3619;&#3640;&#3611;&#3612;&#3621;&#3585;&#3634;&#3619;&#3648;&#3619;&#3637;&#3618;&#3609;1_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รายวิชา"/>
      <sheetName val="สรุปชั้น"/>
      <sheetName val="ม.4"/>
      <sheetName val="Sheet1"/>
      <sheetName val="สรุปหมวด"/>
    </sheetNames>
    <sheetDataSet>
      <sheetData sheetId="1">
        <row r="4">
          <cell r="H4">
            <v>0</v>
          </cell>
          <cell r="I4">
            <v>1</v>
          </cell>
          <cell r="J4">
            <v>2</v>
          </cell>
          <cell r="K4">
            <v>3</v>
          </cell>
          <cell r="L4">
            <v>4</v>
          </cell>
          <cell r="P4" t="str">
            <v>ร</v>
          </cell>
          <cell r="Q4" t="str">
            <v>มส</v>
          </cell>
        </row>
        <row r="32">
          <cell r="H32">
            <v>6.939214631522324</v>
          </cell>
          <cell r="I32">
            <v>21.40935987089833</v>
          </cell>
          <cell r="J32">
            <v>22.686928456159226</v>
          </cell>
          <cell r="K32">
            <v>24.15277030661646</v>
          </cell>
          <cell r="L32">
            <v>24.031737493275955</v>
          </cell>
          <cell r="P32">
            <v>0.6186121570736955</v>
          </cell>
          <cell r="Q32">
            <v>0.16137708445400753</v>
          </cell>
        </row>
        <row r="36">
          <cell r="H36">
            <v>0</v>
          </cell>
          <cell r="I36">
            <v>1</v>
          </cell>
          <cell r="J36">
            <v>2</v>
          </cell>
          <cell r="K36">
            <v>3</v>
          </cell>
          <cell r="L36">
            <v>4</v>
          </cell>
          <cell r="P36" t="str">
            <v>ร</v>
          </cell>
          <cell r="Q36" t="str">
            <v>มส</v>
          </cell>
        </row>
        <row r="61">
          <cell r="H61">
            <v>4.898485336770867</v>
          </cell>
          <cell r="I61">
            <v>20.33515952304222</v>
          </cell>
          <cell r="J61">
            <v>24.766355140186917</v>
          </cell>
          <cell r="K61">
            <v>21.737028681920723</v>
          </cell>
          <cell r="L61">
            <v>26.877215597808572</v>
          </cell>
          <cell r="P61">
            <v>0.8862391234289397</v>
          </cell>
          <cell r="Q61">
            <v>0.499516596841766</v>
          </cell>
        </row>
        <row r="69">
          <cell r="H69">
            <v>0</v>
          </cell>
          <cell r="I69">
            <v>1</v>
          </cell>
          <cell r="J69">
            <v>2</v>
          </cell>
          <cell r="K69">
            <v>3</v>
          </cell>
          <cell r="L69">
            <v>4</v>
          </cell>
          <cell r="P69" t="str">
            <v>ร</v>
          </cell>
          <cell r="Q69" t="str">
            <v>มส</v>
          </cell>
        </row>
        <row r="101">
          <cell r="H101">
            <v>6.688624271598682</v>
          </cell>
          <cell r="I101">
            <v>16.772232074993667</v>
          </cell>
          <cell r="J101">
            <v>29.313402584241196</v>
          </cell>
          <cell r="K101">
            <v>28.147960476311123</v>
          </cell>
          <cell r="L101">
            <v>17.93767418292374</v>
          </cell>
          <cell r="P101">
            <v>0.709399543957436</v>
          </cell>
          <cell r="Q101">
            <v>0.4307068659741576</v>
          </cell>
        </row>
        <row r="105">
          <cell r="H105">
            <v>0</v>
          </cell>
          <cell r="I105">
            <v>1</v>
          </cell>
          <cell r="J105">
            <v>2</v>
          </cell>
          <cell r="K105">
            <v>3</v>
          </cell>
          <cell r="L105">
            <v>4</v>
          </cell>
          <cell r="P105" t="str">
            <v>ร</v>
          </cell>
          <cell r="Q105" t="str">
            <v>มส</v>
          </cell>
        </row>
        <row r="134">
          <cell r="H134">
            <v>7.211406635590897</v>
          </cell>
          <cell r="I134">
            <v>16.17768028516589</v>
          </cell>
          <cell r="J134">
            <v>25.582670688236906</v>
          </cell>
          <cell r="K134">
            <v>28.461749383054567</v>
          </cell>
          <cell r="L134">
            <v>21.414861530024677</v>
          </cell>
          <cell r="P134">
            <v>0.5209761447765286</v>
          </cell>
          <cell r="Q134">
            <v>0.6306553331505347</v>
          </cell>
        </row>
        <row r="141">
          <cell r="H141">
            <v>0</v>
          </cell>
          <cell r="I141">
            <v>1</v>
          </cell>
          <cell r="J141">
            <v>2</v>
          </cell>
          <cell r="K141">
            <v>3</v>
          </cell>
          <cell r="L141">
            <v>4</v>
          </cell>
          <cell r="P141" t="str">
            <v>ร</v>
          </cell>
          <cell r="Q141" t="str">
            <v>มส</v>
          </cell>
        </row>
        <row r="147">
          <cell r="H147">
            <v>6.343002448672066</v>
          </cell>
          <cell r="I147">
            <v>19.335091354304012</v>
          </cell>
          <cell r="J147">
            <v>25.023544923714446</v>
          </cell>
          <cell r="K147">
            <v>24.929365228856657</v>
          </cell>
          <cell r="L147">
            <v>23.281220568845356</v>
          </cell>
          <cell r="P147">
            <v>0.6969297419476361</v>
          </cell>
          <cell r="Q147">
            <v>0.39084573365982295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0"/>
  <sheetViews>
    <sheetView workbookViewId="0" topLeftCell="A1">
      <selection activeCell="A1" sqref="A1"/>
    </sheetView>
  </sheetViews>
  <sheetFormatPr defaultColWidth="9.140625" defaultRowHeight="21.75"/>
  <cols>
    <col min="1" max="1" width="7.421875" style="0" bestFit="1" customWidth="1"/>
    <col min="2" max="2" width="26.421875" style="0" bestFit="1" customWidth="1"/>
    <col min="3" max="3" width="4.140625" style="1" customWidth="1"/>
    <col min="4" max="4" width="3.140625" style="0" customWidth="1"/>
    <col min="5" max="5" width="6.00390625" style="2" customWidth="1"/>
    <col min="6" max="6" width="10.140625" style="0" customWidth="1"/>
    <col min="7" max="7" width="4.00390625" style="0" bestFit="1" customWidth="1"/>
    <col min="8" max="14" width="5.00390625" style="2" customWidth="1"/>
  </cols>
  <sheetData>
    <row r="1" spans="1:14" ht="21.75">
      <c r="A1" t="s">
        <v>0</v>
      </c>
      <c r="B1" t="s">
        <v>23</v>
      </c>
      <c r="C1" s="1" t="s">
        <v>24</v>
      </c>
      <c r="D1" t="s">
        <v>25</v>
      </c>
      <c r="E1" s="2" t="s">
        <v>27</v>
      </c>
      <c r="F1" t="s">
        <v>26</v>
      </c>
      <c r="G1" t="s">
        <v>104</v>
      </c>
      <c r="H1" s="2">
        <v>0</v>
      </c>
      <c r="I1" s="2">
        <v>1</v>
      </c>
      <c r="J1" s="2">
        <v>2</v>
      </c>
      <c r="K1" s="2">
        <v>3</v>
      </c>
      <c r="L1" s="2">
        <v>4</v>
      </c>
      <c r="M1" s="2" t="s">
        <v>100</v>
      </c>
      <c r="N1" s="2" t="s">
        <v>101</v>
      </c>
    </row>
    <row r="2" spans="1:14" ht="21.75">
      <c r="A2" t="s">
        <v>163</v>
      </c>
      <c r="B2" t="s">
        <v>164</v>
      </c>
      <c r="C2" s="1">
        <v>1</v>
      </c>
      <c r="D2">
        <v>1</v>
      </c>
      <c r="E2" s="2" t="s">
        <v>44</v>
      </c>
      <c r="F2" t="s">
        <v>33</v>
      </c>
      <c r="G2">
        <f aca="true" t="shared" si="0" ref="G2:G33">SUM(H2:N2)</f>
        <v>216</v>
      </c>
      <c r="H2" s="2">
        <v>49</v>
      </c>
      <c r="I2" s="2">
        <v>22</v>
      </c>
      <c r="J2" s="2">
        <v>50</v>
      </c>
      <c r="K2" s="2">
        <v>51</v>
      </c>
      <c r="L2" s="2">
        <v>44</v>
      </c>
      <c r="M2" s="2">
        <v>0</v>
      </c>
      <c r="N2" s="2">
        <v>0</v>
      </c>
    </row>
    <row r="3" spans="1:14" ht="21.75">
      <c r="A3" t="s">
        <v>136</v>
      </c>
      <c r="B3" t="s">
        <v>147</v>
      </c>
      <c r="C3" s="1">
        <v>1.5</v>
      </c>
      <c r="D3">
        <v>1</v>
      </c>
      <c r="E3" s="2" t="s">
        <v>39</v>
      </c>
      <c r="F3" t="s">
        <v>33</v>
      </c>
      <c r="G3">
        <f t="shared" si="0"/>
        <v>512</v>
      </c>
      <c r="H3" s="2">
        <v>92</v>
      </c>
      <c r="I3" s="2">
        <v>97</v>
      </c>
      <c r="J3" s="2">
        <v>121</v>
      </c>
      <c r="K3" s="2">
        <v>84</v>
      </c>
      <c r="L3" s="2">
        <v>118</v>
      </c>
      <c r="M3" s="2">
        <v>0</v>
      </c>
      <c r="N3" s="2">
        <v>0</v>
      </c>
    </row>
    <row r="4" spans="1:14" ht="21.75">
      <c r="A4" t="s">
        <v>139</v>
      </c>
      <c r="B4" t="s">
        <v>149</v>
      </c>
      <c r="C4" s="1">
        <v>1</v>
      </c>
      <c r="D4">
        <v>1</v>
      </c>
      <c r="E4" s="2" t="s">
        <v>39</v>
      </c>
      <c r="F4" t="s">
        <v>34</v>
      </c>
      <c r="G4">
        <f t="shared" si="0"/>
        <v>512</v>
      </c>
      <c r="H4" s="2">
        <v>8</v>
      </c>
      <c r="I4" s="2">
        <v>77</v>
      </c>
      <c r="J4" s="2">
        <v>145</v>
      </c>
      <c r="K4" s="2">
        <v>207</v>
      </c>
      <c r="L4" s="2">
        <v>73</v>
      </c>
      <c r="M4" s="2">
        <v>2</v>
      </c>
      <c r="N4" s="2">
        <v>0</v>
      </c>
    </row>
    <row r="5" spans="1:14" ht="21.75">
      <c r="A5" t="s">
        <v>153</v>
      </c>
      <c r="B5" t="s">
        <v>154</v>
      </c>
      <c r="C5" s="1">
        <v>2</v>
      </c>
      <c r="D5">
        <v>1</v>
      </c>
      <c r="E5" s="2">
        <v>3</v>
      </c>
      <c r="F5" t="s">
        <v>37</v>
      </c>
      <c r="G5">
        <f t="shared" si="0"/>
        <v>38</v>
      </c>
      <c r="H5" s="2">
        <v>0</v>
      </c>
      <c r="I5" s="2">
        <v>1</v>
      </c>
      <c r="J5" s="2">
        <v>5</v>
      </c>
      <c r="K5" s="2">
        <v>23</v>
      </c>
      <c r="L5" s="2">
        <v>8</v>
      </c>
      <c r="M5" s="2">
        <v>1</v>
      </c>
      <c r="N5" s="2">
        <v>0</v>
      </c>
    </row>
    <row r="6" spans="1:14" ht="21.75">
      <c r="A6" t="s">
        <v>165</v>
      </c>
      <c r="B6" t="s">
        <v>89</v>
      </c>
      <c r="C6" s="1">
        <v>1</v>
      </c>
      <c r="D6">
        <v>1</v>
      </c>
      <c r="E6" s="2" t="s">
        <v>40</v>
      </c>
      <c r="F6" t="s">
        <v>34</v>
      </c>
      <c r="G6">
        <f t="shared" si="0"/>
        <v>39</v>
      </c>
      <c r="H6" s="2">
        <v>0</v>
      </c>
      <c r="I6" s="2">
        <v>0</v>
      </c>
      <c r="J6" s="2">
        <v>1</v>
      </c>
      <c r="K6" s="2">
        <v>28</v>
      </c>
      <c r="L6" s="2">
        <v>10</v>
      </c>
      <c r="M6" s="2">
        <v>0</v>
      </c>
      <c r="N6" s="2">
        <v>0</v>
      </c>
    </row>
    <row r="7" spans="1:14" ht="21.75">
      <c r="A7" t="s">
        <v>106</v>
      </c>
      <c r="B7" t="s">
        <v>107</v>
      </c>
      <c r="C7" s="1">
        <v>1</v>
      </c>
      <c r="D7">
        <v>1</v>
      </c>
      <c r="E7" s="2" t="s">
        <v>40</v>
      </c>
      <c r="F7" t="s">
        <v>34</v>
      </c>
      <c r="G7">
        <f t="shared" si="0"/>
        <v>40</v>
      </c>
      <c r="H7" s="2">
        <v>0</v>
      </c>
      <c r="I7" s="2">
        <v>5</v>
      </c>
      <c r="J7" s="2">
        <v>9</v>
      </c>
      <c r="K7" s="2">
        <v>16</v>
      </c>
      <c r="L7" s="2">
        <v>10</v>
      </c>
      <c r="M7" s="2">
        <v>0</v>
      </c>
      <c r="N7" s="2">
        <v>0</v>
      </c>
    </row>
    <row r="8" spans="1:14" ht="21.75">
      <c r="A8" t="s">
        <v>143</v>
      </c>
      <c r="B8" t="s">
        <v>152</v>
      </c>
      <c r="C8" s="1">
        <v>2</v>
      </c>
      <c r="D8">
        <v>1</v>
      </c>
      <c r="E8" s="2" t="s">
        <v>39</v>
      </c>
      <c r="F8" t="s">
        <v>36</v>
      </c>
      <c r="G8">
        <f t="shared" si="0"/>
        <v>515</v>
      </c>
      <c r="H8" s="2">
        <v>49</v>
      </c>
      <c r="I8" s="2">
        <v>125</v>
      </c>
      <c r="J8" s="2">
        <v>163</v>
      </c>
      <c r="K8" s="2">
        <v>147</v>
      </c>
      <c r="L8" s="2">
        <v>29</v>
      </c>
      <c r="M8" s="2">
        <v>2</v>
      </c>
      <c r="N8" s="2">
        <v>0</v>
      </c>
    </row>
    <row r="9" spans="1:14" ht="21.75">
      <c r="A9" t="s">
        <v>142</v>
      </c>
      <c r="B9" t="s">
        <v>151</v>
      </c>
      <c r="C9" s="1">
        <v>1</v>
      </c>
      <c r="D9">
        <v>1</v>
      </c>
      <c r="E9" s="2" t="s">
        <v>39</v>
      </c>
      <c r="F9" t="s">
        <v>36</v>
      </c>
      <c r="G9">
        <f t="shared" si="0"/>
        <v>511</v>
      </c>
      <c r="H9" s="2">
        <v>13</v>
      </c>
      <c r="I9" s="2">
        <v>238</v>
      </c>
      <c r="J9" s="2">
        <v>151</v>
      </c>
      <c r="K9" s="2">
        <v>90</v>
      </c>
      <c r="L9" s="2">
        <v>14</v>
      </c>
      <c r="M9" s="2">
        <v>5</v>
      </c>
      <c r="N9" s="2">
        <v>0</v>
      </c>
    </row>
    <row r="10" spans="1:14" ht="21.75">
      <c r="A10" t="s">
        <v>171</v>
      </c>
      <c r="B10" t="s">
        <v>95</v>
      </c>
      <c r="C10" s="1">
        <v>2</v>
      </c>
      <c r="D10">
        <v>1</v>
      </c>
      <c r="E10" s="2" t="s">
        <v>40</v>
      </c>
      <c r="F10" t="s">
        <v>38</v>
      </c>
      <c r="G10">
        <f t="shared" si="0"/>
        <v>46</v>
      </c>
      <c r="H10" s="2">
        <v>0</v>
      </c>
      <c r="I10" s="2">
        <v>0</v>
      </c>
      <c r="J10" s="2">
        <v>1</v>
      </c>
      <c r="K10" s="2">
        <v>35</v>
      </c>
      <c r="L10" s="2">
        <v>10</v>
      </c>
      <c r="M10" s="2">
        <v>0</v>
      </c>
      <c r="N10" s="2">
        <v>0</v>
      </c>
    </row>
    <row r="11" spans="1:14" ht="21.75">
      <c r="A11" t="s">
        <v>71</v>
      </c>
      <c r="B11" t="s">
        <v>160</v>
      </c>
      <c r="C11" s="1">
        <v>1</v>
      </c>
      <c r="D11">
        <v>1</v>
      </c>
      <c r="E11" s="2" t="s">
        <v>43</v>
      </c>
      <c r="F11" t="s">
        <v>28</v>
      </c>
      <c r="G11">
        <f t="shared" si="0"/>
        <v>47</v>
      </c>
      <c r="H11" s="2">
        <v>0</v>
      </c>
      <c r="I11" s="2">
        <v>14</v>
      </c>
      <c r="J11" s="2">
        <v>18</v>
      </c>
      <c r="K11" s="2">
        <v>7</v>
      </c>
      <c r="L11" s="2">
        <v>8</v>
      </c>
      <c r="M11" s="2">
        <v>0</v>
      </c>
      <c r="N11" s="2">
        <v>0</v>
      </c>
    </row>
    <row r="12" spans="1:14" ht="21.75">
      <c r="A12" t="s">
        <v>131</v>
      </c>
      <c r="B12" t="s">
        <v>14</v>
      </c>
      <c r="C12" s="1">
        <v>2</v>
      </c>
      <c r="D12">
        <v>1</v>
      </c>
      <c r="E12" s="2" t="s">
        <v>39</v>
      </c>
      <c r="F12" t="s">
        <v>28</v>
      </c>
      <c r="G12">
        <f t="shared" si="0"/>
        <v>512</v>
      </c>
      <c r="H12" s="2">
        <v>57</v>
      </c>
      <c r="I12" s="2">
        <v>136</v>
      </c>
      <c r="J12" s="2">
        <v>127</v>
      </c>
      <c r="K12" s="2">
        <v>142</v>
      </c>
      <c r="L12" s="2">
        <v>48</v>
      </c>
      <c r="M12" s="2">
        <v>2</v>
      </c>
      <c r="N12" s="2">
        <v>0</v>
      </c>
    </row>
    <row r="13" spans="1:14" ht="21.75">
      <c r="A13" t="s">
        <v>137</v>
      </c>
      <c r="B13" t="s">
        <v>17</v>
      </c>
      <c r="C13" s="1">
        <v>0.5</v>
      </c>
      <c r="D13">
        <v>1</v>
      </c>
      <c r="E13" s="2" t="s">
        <v>39</v>
      </c>
      <c r="F13" t="s">
        <v>30</v>
      </c>
      <c r="G13">
        <f t="shared" si="0"/>
        <v>512</v>
      </c>
      <c r="H13" s="2">
        <v>5</v>
      </c>
      <c r="I13" s="2">
        <v>61</v>
      </c>
      <c r="J13" s="2">
        <v>179</v>
      </c>
      <c r="K13" s="2">
        <v>209</v>
      </c>
      <c r="L13" s="2">
        <v>56</v>
      </c>
      <c r="M13" s="2">
        <v>2</v>
      </c>
      <c r="N13" s="2">
        <v>0</v>
      </c>
    </row>
    <row r="14" spans="1:14" ht="21.75">
      <c r="A14" t="s">
        <v>138</v>
      </c>
      <c r="B14" t="s">
        <v>18</v>
      </c>
      <c r="C14" s="1">
        <v>0.5</v>
      </c>
      <c r="D14">
        <v>1</v>
      </c>
      <c r="E14" s="2" t="s">
        <v>39</v>
      </c>
      <c r="F14" t="s">
        <v>30</v>
      </c>
      <c r="G14">
        <f t="shared" si="0"/>
        <v>513</v>
      </c>
      <c r="H14" s="2">
        <v>4</v>
      </c>
      <c r="I14" s="2">
        <v>21</v>
      </c>
      <c r="J14" s="2">
        <v>33</v>
      </c>
      <c r="K14" s="2">
        <v>197</v>
      </c>
      <c r="L14" s="2">
        <v>258</v>
      </c>
      <c r="M14" s="2">
        <v>0</v>
      </c>
      <c r="N14" s="2">
        <v>0</v>
      </c>
    </row>
    <row r="15" spans="1:14" ht="21.75">
      <c r="A15" t="s">
        <v>133</v>
      </c>
      <c r="B15" t="s">
        <v>145</v>
      </c>
      <c r="C15" s="1">
        <v>0.5</v>
      </c>
      <c r="D15">
        <v>1</v>
      </c>
      <c r="E15" s="2" t="s">
        <v>39</v>
      </c>
      <c r="F15" t="s">
        <v>30</v>
      </c>
      <c r="G15">
        <f t="shared" si="0"/>
        <v>513</v>
      </c>
      <c r="H15" s="2">
        <v>0</v>
      </c>
      <c r="I15" s="2">
        <v>0</v>
      </c>
      <c r="J15" s="2">
        <v>22</v>
      </c>
      <c r="K15" s="2">
        <v>153</v>
      </c>
      <c r="L15" s="2">
        <v>338</v>
      </c>
      <c r="M15" s="2">
        <v>0</v>
      </c>
      <c r="N15" s="2">
        <v>0</v>
      </c>
    </row>
    <row r="16" spans="1:14" ht="21.75">
      <c r="A16" t="s">
        <v>161</v>
      </c>
      <c r="B16" t="s">
        <v>162</v>
      </c>
      <c r="C16" s="1">
        <v>2</v>
      </c>
      <c r="D16">
        <v>1</v>
      </c>
      <c r="E16" s="2" t="s">
        <v>44</v>
      </c>
      <c r="F16" t="s">
        <v>32</v>
      </c>
      <c r="G16">
        <f t="shared" si="0"/>
        <v>216</v>
      </c>
      <c r="H16" s="2">
        <v>5</v>
      </c>
      <c r="I16" s="2">
        <v>28</v>
      </c>
      <c r="J16" s="2">
        <v>53</v>
      </c>
      <c r="K16" s="2">
        <v>99</v>
      </c>
      <c r="L16" s="2">
        <v>31</v>
      </c>
      <c r="M16" s="2">
        <v>0</v>
      </c>
      <c r="N16" s="2">
        <v>0</v>
      </c>
    </row>
    <row r="17" spans="1:14" ht="21.75">
      <c r="A17" t="s">
        <v>135</v>
      </c>
      <c r="B17" t="s">
        <v>15</v>
      </c>
      <c r="C17" s="1">
        <v>1.5</v>
      </c>
      <c r="D17">
        <v>1</v>
      </c>
      <c r="E17" s="2" t="s">
        <v>39</v>
      </c>
      <c r="F17" t="s">
        <v>32</v>
      </c>
      <c r="G17">
        <f t="shared" si="0"/>
        <v>513</v>
      </c>
      <c r="H17" s="2">
        <v>17</v>
      </c>
      <c r="I17" s="2">
        <v>119</v>
      </c>
      <c r="J17" s="2">
        <v>175</v>
      </c>
      <c r="K17" s="2">
        <v>110</v>
      </c>
      <c r="L17" s="2">
        <v>89</v>
      </c>
      <c r="M17" s="2">
        <v>3</v>
      </c>
      <c r="N17" s="2">
        <v>0</v>
      </c>
    </row>
    <row r="18" spans="1:14" ht="21.75">
      <c r="A18" t="s">
        <v>167</v>
      </c>
      <c r="B18" t="s">
        <v>168</v>
      </c>
      <c r="C18" s="1">
        <v>1</v>
      </c>
      <c r="D18">
        <v>1</v>
      </c>
      <c r="E18" s="2" t="s">
        <v>40</v>
      </c>
      <c r="F18" t="s">
        <v>31</v>
      </c>
      <c r="G18">
        <f t="shared" si="0"/>
        <v>46</v>
      </c>
      <c r="H18" s="2">
        <v>16</v>
      </c>
      <c r="I18" s="2">
        <v>22</v>
      </c>
      <c r="J18" s="2">
        <v>5</v>
      </c>
      <c r="K18" s="2">
        <v>0</v>
      </c>
      <c r="L18" s="2">
        <v>3</v>
      </c>
      <c r="M18" s="2">
        <v>0</v>
      </c>
      <c r="N18" s="2">
        <v>0</v>
      </c>
    </row>
    <row r="19" spans="1:14" ht="21.75">
      <c r="A19" t="s">
        <v>169</v>
      </c>
      <c r="B19" t="s">
        <v>170</v>
      </c>
      <c r="C19" s="1">
        <v>1</v>
      </c>
      <c r="D19">
        <v>1</v>
      </c>
      <c r="E19" s="2" t="s">
        <v>40</v>
      </c>
      <c r="F19" t="s">
        <v>31</v>
      </c>
      <c r="G19">
        <f t="shared" si="0"/>
        <v>46</v>
      </c>
      <c r="H19" s="2">
        <v>8</v>
      </c>
      <c r="I19" s="2">
        <v>27</v>
      </c>
      <c r="J19" s="2">
        <v>6</v>
      </c>
      <c r="K19" s="2">
        <v>2</v>
      </c>
      <c r="L19" s="2">
        <v>3</v>
      </c>
      <c r="M19" s="2">
        <v>0</v>
      </c>
      <c r="N19" s="2">
        <v>0</v>
      </c>
    </row>
    <row r="20" spans="1:14" ht="21.75">
      <c r="A20" t="s">
        <v>155</v>
      </c>
      <c r="B20" t="s">
        <v>156</v>
      </c>
      <c r="C20" s="1">
        <v>1</v>
      </c>
      <c r="D20">
        <v>1</v>
      </c>
      <c r="E20" s="2">
        <v>4</v>
      </c>
      <c r="F20" t="s">
        <v>31</v>
      </c>
      <c r="G20">
        <f t="shared" si="0"/>
        <v>44</v>
      </c>
      <c r="H20" s="2">
        <v>0</v>
      </c>
      <c r="I20" s="2">
        <v>5</v>
      </c>
      <c r="J20" s="2">
        <v>10</v>
      </c>
      <c r="K20" s="2">
        <v>16</v>
      </c>
      <c r="L20" s="2">
        <v>13</v>
      </c>
      <c r="M20" s="2">
        <v>0</v>
      </c>
      <c r="N20" s="2">
        <v>0</v>
      </c>
    </row>
    <row r="21" spans="1:14" ht="21.75">
      <c r="A21" t="s">
        <v>157</v>
      </c>
      <c r="B21" t="s">
        <v>158</v>
      </c>
      <c r="C21" s="1">
        <v>1</v>
      </c>
      <c r="D21">
        <v>1</v>
      </c>
      <c r="E21" s="2">
        <v>4</v>
      </c>
      <c r="F21" t="s">
        <v>31</v>
      </c>
      <c r="G21">
        <f t="shared" si="0"/>
        <v>43</v>
      </c>
      <c r="H21" s="2">
        <v>0</v>
      </c>
      <c r="I21" s="2">
        <v>9</v>
      </c>
      <c r="J21" s="2">
        <v>34</v>
      </c>
      <c r="K21" s="2">
        <v>0</v>
      </c>
      <c r="L21" s="2">
        <v>0</v>
      </c>
      <c r="M21" s="2">
        <v>0</v>
      </c>
      <c r="N21" s="2">
        <v>0</v>
      </c>
    </row>
    <row r="22" spans="1:14" ht="21.75">
      <c r="A22" t="s">
        <v>134</v>
      </c>
      <c r="B22" t="s">
        <v>146</v>
      </c>
      <c r="C22" s="1">
        <v>0.5</v>
      </c>
      <c r="D22">
        <v>1</v>
      </c>
      <c r="E22" s="2" t="s">
        <v>39</v>
      </c>
      <c r="F22" t="s">
        <v>31</v>
      </c>
      <c r="G22">
        <f t="shared" si="0"/>
        <v>513</v>
      </c>
      <c r="H22" s="2">
        <v>23</v>
      </c>
      <c r="I22" s="2">
        <v>73</v>
      </c>
      <c r="J22" s="2">
        <v>134</v>
      </c>
      <c r="K22" s="2">
        <v>174</v>
      </c>
      <c r="L22" s="2">
        <v>106</v>
      </c>
      <c r="M22" s="2">
        <v>3</v>
      </c>
      <c r="N22" s="2">
        <v>0</v>
      </c>
    </row>
    <row r="23" spans="1:14" ht="21.75">
      <c r="A23" t="s">
        <v>404</v>
      </c>
      <c r="B23" t="s">
        <v>405</v>
      </c>
      <c r="C23" s="1">
        <v>1</v>
      </c>
      <c r="D23">
        <v>1</v>
      </c>
      <c r="E23" s="2">
        <v>4</v>
      </c>
      <c r="F23" t="s">
        <v>29</v>
      </c>
      <c r="G23">
        <f t="shared" si="0"/>
        <v>38</v>
      </c>
      <c r="H23" s="2">
        <v>1</v>
      </c>
      <c r="I23" s="2">
        <v>20</v>
      </c>
      <c r="J23" s="2">
        <v>14</v>
      </c>
      <c r="K23" s="2">
        <v>2</v>
      </c>
      <c r="L23" s="2">
        <v>0</v>
      </c>
      <c r="M23" s="2">
        <v>1</v>
      </c>
      <c r="N23" s="2">
        <v>0</v>
      </c>
    </row>
    <row r="24" spans="1:14" ht="21.75">
      <c r="A24" t="s">
        <v>140</v>
      </c>
      <c r="B24" t="s">
        <v>19</v>
      </c>
      <c r="C24" s="1">
        <v>1</v>
      </c>
      <c r="D24">
        <v>1</v>
      </c>
      <c r="E24" s="2" t="s">
        <v>39</v>
      </c>
      <c r="F24" t="s">
        <v>29</v>
      </c>
      <c r="G24">
        <f t="shared" si="0"/>
        <v>513</v>
      </c>
      <c r="H24" s="2">
        <v>38</v>
      </c>
      <c r="I24" s="2">
        <v>123</v>
      </c>
      <c r="J24" s="2">
        <v>205</v>
      </c>
      <c r="K24" s="2">
        <v>124</v>
      </c>
      <c r="L24" s="2">
        <v>21</v>
      </c>
      <c r="M24" s="2">
        <v>2</v>
      </c>
      <c r="N24" s="2">
        <v>0</v>
      </c>
    </row>
    <row r="25" spans="1:14" ht="21.75">
      <c r="A25" t="s">
        <v>70</v>
      </c>
      <c r="B25" t="s">
        <v>148</v>
      </c>
      <c r="C25" s="1">
        <v>1</v>
      </c>
      <c r="D25">
        <v>1</v>
      </c>
      <c r="E25" s="2" t="s">
        <v>39</v>
      </c>
      <c r="F25" t="s">
        <v>29</v>
      </c>
      <c r="G25">
        <f t="shared" si="0"/>
        <v>512</v>
      </c>
      <c r="H25" s="2">
        <v>35</v>
      </c>
      <c r="I25" s="2">
        <v>238</v>
      </c>
      <c r="J25" s="2">
        <v>141</v>
      </c>
      <c r="K25" s="2">
        <v>68</v>
      </c>
      <c r="L25" s="2">
        <v>30</v>
      </c>
      <c r="M25" s="2">
        <v>0</v>
      </c>
      <c r="N25" s="2">
        <v>0</v>
      </c>
    </row>
    <row r="26" spans="1:14" ht="21.75">
      <c r="A26" t="s">
        <v>132</v>
      </c>
      <c r="B26" t="s">
        <v>144</v>
      </c>
      <c r="C26" s="1">
        <v>1</v>
      </c>
      <c r="D26">
        <v>1</v>
      </c>
      <c r="E26" s="2" t="s">
        <v>39</v>
      </c>
      <c r="F26" t="s">
        <v>29</v>
      </c>
      <c r="G26">
        <f t="shared" si="0"/>
        <v>512</v>
      </c>
      <c r="H26" s="2">
        <v>10</v>
      </c>
      <c r="I26" s="2">
        <v>171</v>
      </c>
      <c r="J26" s="2">
        <v>196</v>
      </c>
      <c r="K26" s="2">
        <v>108</v>
      </c>
      <c r="L26" s="2">
        <v>27</v>
      </c>
      <c r="M26" s="2">
        <v>0</v>
      </c>
      <c r="N26" s="2">
        <v>0</v>
      </c>
    </row>
    <row r="27" spans="1:14" ht="21.75">
      <c r="A27" t="s">
        <v>141</v>
      </c>
      <c r="B27" t="s">
        <v>150</v>
      </c>
      <c r="C27" s="1">
        <v>2</v>
      </c>
      <c r="D27">
        <v>1</v>
      </c>
      <c r="E27" s="2" t="s">
        <v>39</v>
      </c>
      <c r="F27" t="s">
        <v>35</v>
      </c>
      <c r="G27">
        <f t="shared" si="0"/>
        <v>513</v>
      </c>
      <c r="H27" s="2">
        <v>0</v>
      </c>
      <c r="I27" s="2">
        <v>84</v>
      </c>
      <c r="J27" s="2">
        <v>137</v>
      </c>
      <c r="K27" s="2">
        <v>139</v>
      </c>
      <c r="L27" s="2">
        <v>151</v>
      </c>
      <c r="M27" s="2">
        <v>2</v>
      </c>
      <c r="N27" s="2">
        <v>0</v>
      </c>
    </row>
    <row r="28" spans="1:14" ht="21.75">
      <c r="A28" t="s">
        <v>159</v>
      </c>
      <c r="B28" t="s">
        <v>75</v>
      </c>
      <c r="C28" s="1">
        <v>1</v>
      </c>
      <c r="D28">
        <v>1</v>
      </c>
      <c r="E28" s="17" t="s">
        <v>43</v>
      </c>
      <c r="F28" t="s">
        <v>35</v>
      </c>
      <c r="G28">
        <f t="shared" si="0"/>
        <v>84</v>
      </c>
      <c r="H28" s="2">
        <v>0</v>
      </c>
      <c r="I28" s="2">
        <v>2</v>
      </c>
      <c r="J28" s="2">
        <v>19</v>
      </c>
      <c r="K28" s="2">
        <v>42</v>
      </c>
      <c r="L28" s="2">
        <v>21</v>
      </c>
      <c r="M28" s="2">
        <v>0</v>
      </c>
      <c r="N28" s="2">
        <v>0</v>
      </c>
    </row>
    <row r="29" spans="1:14" ht="21.75">
      <c r="A29" t="s">
        <v>198</v>
      </c>
      <c r="B29" t="s">
        <v>199</v>
      </c>
      <c r="C29" s="1">
        <v>1</v>
      </c>
      <c r="D29">
        <v>2</v>
      </c>
      <c r="E29" s="2" t="s">
        <v>54</v>
      </c>
      <c r="F29" t="s">
        <v>33</v>
      </c>
      <c r="G29">
        <f t="shared" si="0"/>
        <v>219</v>
      </c>
      <c r="H29" s="2">
        <v>20</v>
      </c>
      <c r="I29" s="2">
        <v>79</v>
      </c>
      <c r="J29" s="2">
        <v>70</v>
      </c>
      <c r="K29" s="2">
        <v>38</v>
      </c>
      <c r="L29" s="2">
        <v>11</v>
      </c>
      <c r="M29" s="2">
        <v>1</v>
      </c>
      <c r="N29" s="2">
        <v>0</v>
      </c>
    </row>
    <row r="30" spans="1:14" ht="21.75">
      <c r="A30" t="s">
        <v>177</v>
      </c>
      <c r="B30" t="s">
        <v>186</v>
      </c>
      <c r="C30" s="1">
        <v>1.5</v>
      </c>
      <c r="D30">
        <v>2</v>
      </c>
      <c r="E30" s="2" t="s">
        <v>53</v>
      </c>
      <c r="F30" t="s">
        <v>33</v>
      </c>
      <c r="G30">
        <f t="shared" si="0"/>
        <v>469</v>
      </c>
      <c r="H30" s="2">
        <v>46</v>
      </c>
      <c r="I30" s="2">
        <v>169</v>
      </c>
      <c r="J30" s="2">
        <v>166</v>
      </c>
      <c r="K30" s="2">
        <v>63</v>
      </c>
      <c r="L30" s="2">
        <v>23</v>
      </c>
      <c r="M30" s="2">
        <v>2</v>
      </c>
      <c r="N30" s="2">
        <v>0</v>
      </c>
    </row>
    <row r="31" spans="1:14" ht="21.75">
      <c r="A31" t="s">
        <v>1</v>
      </c>
      <c r="B31" t="s">
        <v>46</v>
      </c>
      <c r="C31" s="1">
        <v>1</v>
      </c>
      <c r="D31">
        <v>2</v>
      </c>
      <c r="E31" s="2" t="s">
        <v>42</v>
      </c>
      <c r="F31" t="s">
        <v>38</v>
      </c>
      <c r="G31">
        <f t="shared" si="0"/>
        <v>249</v>
      </c>
      <c r="H31" s="2">
        <v>1</v>
      </c>
      <c r="I31" s="2">
        <v>28</v>
      </c>
      <c r="J31" s="2">
        <v>40</v>
      </c>
      <c r="K31" s="2">
        <v>44</v>
      </c>
      <c r="L31" s="2">
        <v>136</v>
      </c>
      <c r="M31" s="2">
        <v>0</v>
      </c>
      <c r="N31" s="2">
        <v>0</v>
      </c>
    </row>
    <row r="32" spans="1:14" ht="21.75">
      <c r="A32" t="s">
        <v>2</v>
      </c>
      <c r="B32" t="s">
        <v>45</v>
      </c>
      <c r="C32" s="1">
        <v>1</v>
      </c>
      <c r="D32">
        <v>2</v>
      </c>
      <c r="E32" s="2" t="s">
        <v>54</v>
      </c>
      <c r="F32" t="s">
        <v>37</v>
      </c>
      <c r="G32">
        <f t="shared" si="0"/>
        <v>219</v>
      </c>
      <c r="H32" s="2">
        <v>3</v>
      </c>
      <c r="I32" s="2">
        <v>19</v>
      </c>
      <c r="J32" s="2">
        <v>25</v>
      </c>
      <c r="K32" s="2">
        <v>90</v>
      </c>
      <c r="L32" s="2">
        <v>81</v>
      </c>
      <c r="M32" s="2">
        <v>1</v>
      </c>
      <c r="N32" s="2">
        <v>0</v>
      </c>
    </row>
    <row r="33" spans="1:14" ht="21.75">
      <c r="A33" t="s">
        <v>202</v>
      </c>
      <c r="B33" t="s">
        <v>108</v>
      </c>
      <c r="C33" s="1">
        <v>1</v>
      </c>
      <c r="D33">
        <v>2</v>
      </c>
      <c r="E33" s="2" t="s">
        <v>41</v>
      </c>
      <c r="F33" t="s">
        <v>34</v>
      </c>
      <c r="G33">
        <f t="shared" si="0"/>
        <v>28</v>
      </c>
      <c r="H33" s="2">
        <v>1</v>
      </c>
      <c r="I33" s="2">
        <v>2</v>
      </c>
      <c r="J33" s="2">
        <v>15</v>
      </c>
      <c r="K33" s="2">
        <v>9</v>
      </c>
      <c r="L33" s="2">
        <v>1</v>
      </c>
      <c r="M33" s="2">
        <v>0</v>
      </c>
      <c r="N33" s="2">
        <v>0</v>
      </c>
    </row>
    <row r="34" spans="1:14" ht="21.75">
      <c r="A34" t="s">
        <v>93</v>
      </c>
      <c r="B34" t="s">
        <v>206</v>
      </c>
      <c r="C34" s="1">
        <v>1</v>
      </c>
      <c r="D34">
        <v>2</v>
      </c>
      <c r="E34" s="2" t="s">
        <v>41</v>
      </c>
      <c r="F34" t="s">
        <v>34</v>
      </c>
      <c r="G34">
        <f aca="true" t="shared" si="1" ref="G34:G63">SUM(H34:N34)</f>
        <v>28</v>
      </c>
      <c r="H34" s="2">
        <v>2</v>
      </c>
      <c r="I34" s="2">
        <v>4</v>
      </c>
      <c r="J34" s="2">
        <v>3</v>
      </c>
      <c r="K34" s="2">
        <v>7</v>
      </c>
      <c r="L34" s="2">
        <v>12</v>
      </c>
      <c r="M34" s="2">
        <v>0</v>
      </c>
      <c r="N34" s="2">
        <v>0</v>
      </c>
    </row>
    <row r="35" spans="1:14" ht="21.75">
      <c r="A35" t="s">
        <v>86</v>
      </c>
      <c r="B35" t="s">
        <v>207</v>
      </c>
      <c r="C35" s="1">
        <v>2</v>
      </c>
      <c r="D35">
        <v>2</v>
      </c>
      <c r="E35" s="2" t="s">
        <v>41</v>
      </c>
      <c r="F35" t="s">
        <v>37</v>
      </c>
      <c r="G35">
        <f t="shared" si="1"/>
        <v>34</v>
      </c>
      <c r="H35" s="2">
        <v>7</v>
      </c>
      <c r="I35" s="2">
        <v>13</v>
      </c>
      <c r="J35" s="2">
        <v>7</v>
      </c>
      <c r="K35" s="2">
        <v>7</v>
      </c>
      <c r="L35" s="2">
        <v>0</v>
      </c>
      <c r="M35" s="2">
        <v>0</v>
      </c>
      <c r="N35" s="2">
        <v>0</v>
      </c>
    </row>
    <row r="36" spans="1:14" ht="21.75">
      <c r="A36" t="s">
        <v>56</v>
      </c>
      <c r="B36" t="s">
        <v>189</v>
      </c>
      <c r="C36" s="1">
        <v>1</v>
      </c>
      <c r="D36">
        <v>2</v>
      </c>
      <c r="E36" s="2" t="s">
        <v>53</v>
      </c>
      <c r="F36" t="s">
        <v>36</v>
      </c>
      <c r="G36">
        <f t="shared" si="1"/>
        <v>469</v>
      </c>
      <c r="H36" s="2">
        <v>16</v>
      </c>
      <c r="I36" s="2">
        <v>123</v>
      </c>
      <c r="J36" s="2">
        <v>193</v>
      </c>
      <c r="K36" s="2">
        <v>90</v>
      </c>
      <c r="L36" s="2">
        <v>45</v>
      </c>
      <c r="M36" s="2">
        <v>2</v>
      </c>
      <c r="N36" s="2">
        <v>0</v>
      </c>
    </row>
    <row r="37" spans="1:14" ht="21.75">
      <c r="A37" t="s">
        <v>205</v>
      </c>
      <c r="B37" t="s">
        <v>210</v>
      </c>
      <c r="C37" s="1">
        <v>2</v>
      </c>
      <c r="D37">
        <v>2</v>
      </c>
      <c r="E37" s="2" t="s">
        <v>41</v>
      </c>
      <c r="F37" t="s">
        <v>38</v>
      </c>
      <c r="G37">
        <f t="shared" si="1"/>
        <v>20</v>
      </c>
      <c r="H37" s="2">
        <v>0</v>
      </c>
      <c r="I37" s="2">
        <v>8</v>
      </c>
      <c r="J37" s="2">
        <v>7</v>
      </c>
      <c r="K37" s="2">
        <v>4</v>
      </c>
      <c r="L37" s="2">
        <v>1</v>
      </c>
      <c r="M37" s="2">
        <v>0</v>
      </c>
      <c r="N37" s="2">
        <v>0</v>
      </c>
    </row>
    <row r="38" spans="1:14" ht="21.75">
      <c r="A38" t="s">
        <v>172</v>
      </c>
      <c r="B38" t="s">
        <v>14</v>
      </c>
      <c r="C38" s="1">
        <v>2</v>
      </c>
      <c r="D38">
        <v>2</v>
      </c>
      <c r="E38" s="2" t="s">
        <v>53</v>
      </c>
      <c r="F38" t="s">
        <v>28</v>
      </c>
      <c r="G38">
        <f t="shared" si="1"/>
        <v>470</v>
      </c>
      <c r="H38" s="2">
        <v>91</v>
      </c>
      <c r="I38" s="2">
        <v>177</v>
      </c>
      <c r="J38" s="2">
        <v>135</v>
      </c>
      <c r="K38" s="2">
        <v>63</v>
      </c>
      <c r="L38" s="2">
        <v>2</v>
      </c>
      <c r="M38" s="2">
        <v>2</v>
      </c>
      <c r="N38" s="2">
        <v>0</v>
      </c>
    </row>
    <row r="39" spans="1:14" ht="21.75">
      <c r="A39" t="s">
        <v>179</v>
      </c>
      <c r="B39" t="s">
        <v>17</v>
      </c>
      <c r="C39" s="1">
        <v>0.5</v>
      </c>
      <c r="D39">
        <v>2</v>
      </c>
      <c r="E39" s="2" t="s">
        <v>53</v>
      </c>
      <c r="F39" t="s">
        <v>30</v>
      </c>
      <c r="G39">
        <f t="shared" si="1"/>
        <v>468</v>
      </c>
      <c r="H39" s="2">
        <v>3</v>
      </c>
      <c r="I39" s="2">
        <v>55</v>
      </c>
      <c r="J39" s="2">
        <v>150</v>
      </c>
      <c r="K39" s="2">
        <v>202</v>
      </c>
      <c r="L39" s="2">
        <v>57</v>
      </c>
      <c r="M39" s="2">
        <v>1</v>
      </c>
      <c r="N39" s="2">
        <v>0</v>
      </c>
    </row>
    <row r="40" spans="1:14" ht="21.75">
      <c r="A40" t="s">
        <v>180</v>
      </c>
      <c r="B40" t="s">
        <v>18</v>
      </c>
      <c r="C40" s="1">
        <v>0.5</v>
      </c>
      <c r="D40">
        <v>2</v>
      </c>
      <c r="E40" s="2" t="s">
        <v>53</v>
      </c>
      <c r="F40" t="s">
        <v>30</v>
      </c>
      <c r="G40">
        <f t="shared" si="1"/>
        <v>469</v>
      </c>
      <c r="H40" s="2">
        <v>8</v>
      </c>
      <c r="I40" s="2">
        <v>12</v>
      </c>
      <c r="J40" s="2">
        <v>115</v>
      </c>
      <c r="K40" s="2">
        <v>160</v>
      </c>
      <c r="L40" s="2">
        <v>173</v>
      </c>
      <c r="M40" s="2">
        <v>1</v>
      </c>
      <c r="N40" s="2">
        <v>0</v>
      </c>
    </row>
    <row r="41" spans="1:14" ht="21.75">
      <c r="A41" t="s">
        <v>174</v>
      </c>
      <c r="B41" t="s">
        <v>184</v>
      </c>
      <c r="C41" s="1">
        <v>0.5</v>
      </c>
      <c r="D41">
        <v>2</v>
      </c>
      <c r="E41" s="2" t="s">
        <v>53</v>
      </c>
      <c r="F41" t="s">
        <v>30</v>
      </c>
      <c r="G41">
        <f t="shared" si="1"/>
        <v>468</v>
      </c>
      <c r="H41" s="2">
        <v>0</v>
      </c>
      <c r="I41" s="2">
        <v>0</v>
      </c>
      <c r="J41" s="2">
        <v>15</v>
      </c>
      <c r="K41" s="2">
        <v>103</v>
      </c>
      <c r="L41" s="2">
        <v>343</v>
      </c>
      <c r="M41" s="2">
        <v>7</v>
      </c>
      <c r="N41" s="2">
        <v>0</v>
      </c>
    </row>
    <row r="42" spans="1:14" ht="21.75">
      <c r="A42" t="s">
        <v>196</v>
      </c>
      <c r="B42" t="s">
        <v>197</v>
      </c>
      <c r="C42" s="1">
        <v>1</v>
      </c>
      <c r="D42">
        <v>2</v>
      </c>
      <c r="E42" s="2" t="s">
        <v>83</v>
      </c>
      <c r="F42" t="s">
        <v>32</v>
      </c>
      <c r="G42">
        <f t="shared" si="1"/>
        <v>131</v>
      </c>
      <c r="H42" s="2">
        <v>20</v>
      </c>
      <c r="I42" s="2">
        <v>8</v>
      </c>
      <c r="J42" s="2">
        <v>45</v>
      </c>
      <c r="K42" s="2">
        <v>57</v>
      </c>
      <c r="L42" s="2">
        <v>1</v>
      </c>
      <c r="M42" s="2">
        <v>0</v>
      </c>
      <c r="N42" s="2">
        <v>0</v>
      </c>
    </row>
    <row r="43" spans="1:14" ht="21.75">
      <c r="A43" t="s">
        <v>200</v>
      </c>
      <c r="B43" t="s">
        <v>201</v>
      </c>
      <c r="C43" s="1">
        <v>1</v>
      </c>
      <c r="D43">
        <v>2</v>
      </c>
      <c r="E43" s="2" t="s">
        <v>60</v>
      </c>
      <c r="F43" t="s">
        <v>32</v>
      </c>
      <c r="G43">
        <f t="shared" si="1"/>
        <v>88</v>
      </c>
      <c r="H43" s="2">
        <v>6</v>
      </c>
      <c r="I43" s="2">
        <v>16</v>
      </c>
      <c r="J43" s="2">
        <v>28</v>
      </c>
      <c r="K43" s="2">
        <v>29</v>
      </c>
      <c r="L43" s="2">
        <v>8</v>
      </c>
      <c r="M43" s="2">
        <v>1</v>
      </c>
      <c r="N43" s="2">
        <v>0</v>
      </c>
    </row>
    <row r="44" spans="1:14" ht="21.75">
      <c r="A44" t="s">
        <v>176</v>
      </c>
      <c r="B44" t="s">
        <v>15</v>
      </c>
      <c r="C44" s="1">
        <v>1.5</v>
      </c>
      <c r="D44">
        <v>2</v>
      </c>
      <c r="E44" s="2" t="s">
        <v>53</v>
      </c>
      <c r="F44" t="s">
        <v>32</v>
      </c>
      <c r="G44">
        <f t="shared" si="1"/>
        <v>469</v>
      </c>
      <c r="H44" s="2">
        <v>110</v>
      </c>
      <c r="I44" s="2">
        <v>145</v>
      </c>
      <c r="J44" s="2">
        <v>123</v>
      </c>
      <c r="K44" s="2">
        <v>71</v>
      </c>
      <c r="L44" s="2">
        <v>18</v>
      </c>
      <c r="M44" s="2">
        <v>1</v>
      </c>
      <c r="N44" s="2">
        <v>1</v>
      </c>
    </row>
    <row r="45" spans="1:14" ht="21.75">
      <c r="A45" t="s">
        <v>203</v>
      </c>
      <c r="B45" t="s">
        <v>208</v>
      </c>
      <c r="C45" s="1">
        <v>1</v>
      </c>
      <c r="D45">
        <v>2</v>
      </c>
      <c r="E45" s="2" t="s">
        <v>41</v>
      </c>
      <c r="F45" t="s">
        <v>31</v>
      </c>
      <c r="G45">
        <f t="shared" si="1"/>
        <v>33</v>
      </c>
      <c r="H45" s="2">
        <v>3</v>
      </c>
      <c r="I45" s="2">
        <v>2</v>
      </c>
      <c r="J45" s="2">
        <v>6</v>
      </c>
      <c r="K45" s="2">
        <v>22</v>
      </c>
      <c r="L45" s="2">
        <v>0</v>
      </c>
      <c r="M45" s="2">
        <v>0</v>
      </c>
      <c r="N45" s="2">
        <v>0</v>
      </c>
    </row>
    <row r="46" spans="1:14" ht="21.75">
      <c r="A46" t="s">
        <v>204</v>
      </c>
      <c r="B46" t="s">
        <v>209</v>
      </c>
      <c r="C46" s="1">
        <v>1</v>
      </c>
      <c r="D46">
        <v>2</v>
      </c>
      <c r="E46" s="2" t="s">
        <v>41</v>
      </c>
      <c r="F46" t="s">
        <v>31</v>
      </c>
      <c r="G46">
        <f t="shared" si="1"/>
        <v>33</v>
      </c>
      <c r="H46" s="2">
        <v>0</v>
      </c>
      <c r="I46" s="2">
        <v>5</v>
      </c>
      <c r="J46" s="2">
        <v>8</v>
      </c>
      <c r="K46" s="2">
        <v>19</v>
      </c>
      <c r="L46" s="2">
        <v>1</v>
      </c>
      <c r="M46" s="2">
        <v>0</v>
      </c>
      <c r="N46" s="2">
        <v>0</v>
      </c>
    </row>
    <row r="47" spans="1:14" ht="21.75">
      <c r="A47" t="s">
        <v>68</v>
      </c>
      <c r="B47" t="s">
        <v>190</v>
      </c>
      <c r="C47" s="1">
        <v>1</v>
      </c>
      <c r="D47">
        <v>2</v>
      </c>
      <c r="E47" s="2">
        <v>5</v>
      </c>
      <c r="F47" t="s">
        <v>31</v>
      </c>
      <c r="G47">
        <f t="shared" si="1"/>
        <v>46</v>
      </c>
      <c r="H47" s="2">
        <v>0</v>
      </c>
      <c r="I47" s="2">
        <v>11</v>
      </c>
      <c r="J47" s="2">
        <v>11</v>
      </c>
      <c r="K47" s="2">
        <v>11</v>
      </c>
      <c r="L47" s="2">
        <v>13</v>
      </c>
      <c r="M47" s="2">
        <v>0</v>
      </c>
      <c r="N47" s="2">
        <v>0</v>
      </c>
    </row>
    <row r="48" spans="1:14" ht="21.75">
      <c r="A48" t="s">
        <v>191</v>
      </c>
      <c r="B48" t="s">
        <v>192</v>
      </c>
      <c r="C48" s="1">
        <v>1</v>
      </c>
      <c r="D48">
        <v>2</v>
      </c>
      <c r="E48" s="2">
        <v>5</v>
      </c>
      <c r="F48" t="s">
        <v>31</v>
      </c>
      <c r="G48">
        <f t="shared" si="1"/>
        <v>45</v>
      </c>
      <c r="H48" s="2">
        <v>5</v>
      </c>
      <c r="I48" s="2">
        <v>5</v>
      </c>
      <c r="J48" s="2">
        <v>3</v>
      </c>
      <c r="K48" s="2">
        <v>19</v>
      </c>
      <c r="L48" s="2">
        <v>13</v>
      </c>
      <c r="M48" s="2">
        <v>0</v>
      </c>
      <c r="N48" s="2">
        <v>0</v>
      </c>
    </row>
    <row r="49" spans="1:14" ht="21.75">
      <c r="A49" t="s">
        <v>175</v>
      </c>
      <c r="B49" t="s">
        <v>185</v>
      </c>
      <c r="C49" s="1">
        <v>0.5</v>
      </c>
      <c r="D49">
        <v>2</v>
      </c>
      <c r="E49" s="2" t="s">
        <v>53</v>
      </c>
      <c r="F49" t="s">
        <v>31</v>
      </c>
      <c r="G49">
        <f t="shared" si="1"/>
        <v>468</v>
      </c>
      <c r="H49" s="2">
        <v>39</v>
      </c>
      <c r="I49" s="2">
        <v>4</v>
      </c>
      <c r="J49" s="2">
        <v>46</v>
      </c>
      <c r="K49" s="2">
        <v>256</v>
      </c>
      <c r="L49" s="2">
        <v>123</v>
      </c>
      <c r="M49" s="2">
        <v>0</v>
      </c>
      <c r="N49" s="2">
        <v>0</v>
      </c>
    </row>
    <row r="50" spans="1:14" ht="21.75">
      <c r="A50" t="s">
        <v>181</v>
      </c>
      <c r="B50" t="s">
        <v>19</v>
      </c>
      <c r="C50" s="1">
        <v>1</v>
      </c>
      <c r="D50">
        <v>2</v>
      </c>
      <c r="E50" s="2" t="s">
        <v>53</v>
      </c>
      <c r="F50" t="s">
        <v>29</v>
      </c>
      <c r="G50">
        <f t="shared" si="1"/>
        <v>468</v>
      </c>
      <c r="H50" s="2">
        <v>35</v>
      </c>
      <c r="I50" s="2">
        <v>64</v>
      </c>
      <c r="J50" s="2">
        <v>74</v>
      </c>
      <c r="K50" s="2">
        <v>122</v>
      </c>
      <c r="L50" s="2">
        <v>149</v>
      </c>
      <c r="M50" s="2">
        <v>3</v>
      </c>
      <c r="N50" s="2">
        <v>21</v>
      </c>
    </row>
    <row r="51" spans="1:14" ht="21.75">
      <c r="A51" t="s">
        <v>408</v>
      </c>
      <c r="B51" t="s">
        <v>409</v>
      </c>
      <c r="C51" s="1">
        <v>1</v>
      </c>
      <c r="D51">
        <v>2</v>
      </c>
      <c r="E51" s="2" t="s">
        <v>53</v>
      </c>
      <c r="F51" t="s">
        <v>29</v>
      </c>
      <c r="G51">
        <f t="shared" si="1"/>
        <v>472</v>
      </c>
      <c r="H51" s="2">
        <v>46</v>
      </c>
      <c r="I51" s="2">
        <v>242</v>
      </c>
      <c r="J51" s="2">
        <v>109</v>
      </c>
      <c r="K51" s="2">
        <v>55</v>
      </c>
      <c r="L51" s="2">
        <v>14</v>
      </c>
      <c r="M51" s="2">
        <v>5</v>
      </c>
      <c r="N51" s="2">
        <v>1</v>
      </c>
    </row>
    <row r="52" spans="1:14" ht="21.75">
      <c r="A52" t="s">
        <v>194</v>
      </c>
      <c r="B52" t="s">
        <v>195</v>
      </c>
      <c r="C52" s="1">
        <v>1</v>
      </c>
      <c r="D52">
        <v>2</v>
      </c>
      <c r="E52" s="2">
        <v>5</v>
      </c>
      <c r="F52" t="s">
        <v>29</v>
      </c>
      <c r="G52">
        <f t="shared" si="1"/>
        <v>89</v>
      </c>
      <c r="H52" s="2">
        <v>0</v>
      </c>
      <c r="I52" s="2">
        <v>8</v>
      </c>
      <c r="J52" s="2">
        <v>45</v>
      </c>
      <c r="K52" s="2">
        <v>22</v>
      </c>
      <c r="L52" s="2">
        <v>1</v>
      </c>
      <c r="M52" s="2">
        <v>13</v>
      </c>
      <c r="N52" s="2">
        <v>0</v>
      </c>
    </row>
    <row r="53" spans="1:14" ht="21.75">
      <c r="A53" t="s">
        <v>406</v>
      </c>
      <c r="B53" t="s">
        <v>407</v>
      </c>
      <c r="C53" s="1">
        <v>1</v>
      </c>
      <c r="D53">
        <v>2</v>
      </c>
      <c r="E53" s="2" t="s">
        <v>53</v>
      </c>
      <c r="F53" t="s">
        <v>29</v>
      </c>
      <c r="G53">
        <f t="shared" si="1"/>
        <v>470</v>
      </c>
      <c r="H53" s="2">
        <v>69</v>
      </c>
      <c r="I53" s="2">
        <v>192</v>
      </c>
      <c r="J53" s="2">
        <v>143</v>
      </c>
      <c r="K53" s="2">
        <v>53</v>
      </c>
      <c r="L53" s="2">
        <v>11</v>
      </c>
      <c r="M53" s="2">
        <v>2</v>
      </c>
      <c r="N53" s="2">
        <v>0</v>
      </c>
    </row>
    <row r="54" spans="1:14" ht="21.75">
      <c r="A54" t="s">
        <v>182</v>
      </c>
      <c r="B54" t="s">
        <v>188</v>
      </c>
      <c r="C54" s="1">
        <v>2</v>
      </c>
      <c r="D54">
        <v>2</v>
      </c>
      <c r="E54" s="2" t="s">
        <v>53</v>
      </c>
      <c r="F54" t="s">
        <v>35</v>
      </c>
      <c r="G54">
        <f t="shared" si="1"/>
        <v>474</v>
      </c>
      <c r="H54" s="2">
        <v>104</v>
      </c>
      <c r="I54" s="2">
        <v>151</v>
      </c>
      <c r="J54" s="2">
        <v>134</v>
      </c>
      <c r="K54" s="2">
        <v>44</v>
      </c>
      <c r="L54" s="2">
        <v>30</v>
      </c>
      <c r="M54" s="2">
        <v>2</v>
      </c>
      <c r="N54" s="2">
        <v>9</v>
      </c>
    </row>
    <row r="55" spans="1:14" ht="21.75">
      <c r="A55" t="s">
        <v>193</v>
      </c>
      <c r="B55" t="s">
        <v>75</v>
      </c>
      <c r="C55" s="1">
        <v>1</v>
      </c>
      <c r="D55">
        <v>2</v>
      </c>
      <c r="E55" s="2">
        <v>5</v>
      </c>
      <c r="F55" t="s">
        <v>35</v>
      </c>
      <c r="G55">
        <f t="shared" si="1"/>
        <v>89</v>
      </c>
      <c r="H55" s="2">
        <v>4</v>
      </c>
      <c r="I55" s="2">
        <v>14</v>
      </c>
      <c r="J55" s="2">
        <v>19</v>
      </c>
      <c r="K55" s="2">
        <v>35</v>
      </c>
      <c r="L55" s="2">
        <v>5</v>
      </c>
      <c r="M55" s="2">
        <v>12</v>
      </c>
      <c r="N55" s="2">
        <v>0</v>
      </c>
    </row>
    <row r="56" spans="1:14" ht="21.75">
      <c r="A56" t="s">
        <v>235</v>
      </c>
      <c r="B56" t="s">
        <v>16</v>
      </c>
      <c r="C56" s="1">
        <v>2.5</v>
      </c>
      <c r="D56">
        <v>3</v>
      </c>
      <c r="E56" s="2" t="s">
        <v>54</v>
      </c>
      <c r="F56" t="s">
        <v>33</v>
      </c>
      <c r="G56">
        <f t="shared" si="1"/>
        <v>242</v>
      </c>
      <c r="H56" s="2">
        <v>38</v>
      </c>
      <c r="I56" s="2">
        <v>73</v>
      </c>
      <c r="J56" s="2">
        <v>73</v>
      </c>
      <c r="K56" s="2">
        <v>33</v>
      </c>
      <c r="L56" s="2">
        <v>21</v>
      </c>
      <c r="M56" s="2">
        <v>4</v>
      </c>
      <c r="N56" s="2">
        <v>0</v>
      </c>
    </row>
    <row r="57" spans="1:14" ht="21.75">
      <c r="A57" t="s">
        <v>236</v>
      </c>
      <c r="B57" t="s">
        <v>16</v>
      </c>
      <c r="C57" s="1">
        <v>1</v>
      </c>
      <c r="D57">
        <v>3</v>
      </c>
      <c r="E57" s="2" t="s">
        <v>60</v>
      </c>
      <c r="F57" t="s">
        <v>33</v>
      </c>
      <c r="G57">
        <f t="shared" si="1"/>
        <v>82</v>
      </c>
      <c r="H57" s="2">
        <v>0</v>
      </c>
      <c r="I57" s="2">
        <v>19</v>
      </c>
      <c r="J57" s="2">
        <v>28</v>
      </c>
      <c r="K57" s="2">
        <v>17</v>
      </c>
      <c r="L57" s="2">
        <v>18</v>
      </c>
      <c r="M57" s="2">
        <v>0</v>
      </c>
      <c r="N57" s="2">
        <v>0</v>
      </c>
    </row>
    <row r="58" spans="1:14" ht="21.75">
      <c r="A58" t="s">
        <v>222</v>
      </c>
      <c r="B58" t="s">
        <v>16</v>
      </c>
      <c r="C58" s="1">
        <v>1.5</v>
      </c>
      <c r="D58">
        <v>3</v>
      </c>
      <c r="E58" s="17" t="s">
        <v>42</v>
      </c>
      <c r="F58" t="s">
        <v>33</v>
      </c>
      <c r="G58">
        <f t="shared" si="1"/>
        <v>179</v>
      </c>
      <c r="H58" s="2">
        <v>39</v>
      </c>
      <c r="I58" s="2">
        <v>84</v>
      </c>
      <c r="J58" s="2">
        <v>49</v>
      </c>
      <c r="K58" s="2">
        <v>4</v>
      </c>
      <c r="L58" s="2">
        <v>1</v>
      </c>
      <c r="M58" s="2">
        <v>0</v>
      </c>
      <c r="N58" s="2">
        <v>2</v>
      </c>
    </row>
    <row r="59" spans="1:14" ht="21.75">
      <c r="A59" t="s">
        <v>219</v>
      </c>
      <c r="B59" t="s">
        <v>57</v>
      </c>
      <c r="C59" s="1">
        <v>1</v>
      </c>
      <c r="D59">
        <v>3</v>
      </c>
      <c r="E59" s="2" t="s">
        <v>53</v>
      </c>
      <c r="F59" t="s">
        <v>38</v>
      </c>
      <c r="G59">
        <f t="shared" si="1"/>
        <v>419</v>
      </c>
      <c r="H59" s="2">
        <v>1</v>
      </c>
      <c r="I59" s="2">
        <v>14</v>
      </c>
      <c r="J59" s="2">
        <v>66</v>
      </c>
      <c r="K59" s="2">
        <v>133</v>
      </c>
      <c r="L59" s="2">
        <v>201</v>
      </c>
      <c r="M59" s="2">
        <v>4</v>
      </c>
      <c r="N59" s="2">
        <v>0</v>
      </c>
    </row>
    <row r="60" spans="1:14" ht="21.75">
      <c r="A60" t="s">
        <v>415</v>
      </c>
      <c r="B60" t="s">
        <v>416</v>
      </c>
      <c r="C60" s="1">
        <v>1</v>
      </c>
      <c r="D60">
        <v>3</v>
      </c>
      <c r="E60" s="2" t="s">
        <v>41</v>
      </c>
      <c r="F60" t="s">
        <v>31</v>
      </c>
      <c r="G60">
        <f t="shared" si="1"/>
        <v>33</v>
      </c>
      <c r="H60" s="2">
        <v>3</v>
      </c>
      <c r="I60" s="2">
        <v>0</v>
      </c>
      <c r="J60" s="2">
        <v>4</v>
      </c>
      <c r="K60" s="2">
        <v>23</v>
      </c>
      <c r="L60" s="2">
        <v>3</v>
      </c>
      <c r="M60" s="2">
        <v>0</v>
      </c>
      <c r="N60" s="2">
        <v>0</v>
      </c>
    </row>
    <row r="61" spans="1:14" ht="21.75">
      <c r="A61" t="s">
        <v>238</v>
      </c>
      <c r="B61" t="s">
        <v>239</v>
      </c>
      <c r="C61" s="1">
        <v>2</v>
      </c>
      <c r="D61">
        <v>3</v>
      </c>
      <c r="E61" s="2" t="s">
        <v>41</v>
      </c>
      <c r="F61" t="s">
        <v>37</v>
      </c>
      <c r="G61">
        <f t="shared" si="1"/>
        <v>24</v>
      </c>
      <c r="H61" s="2">
        <v>0</v>
      </c>
      <c r="I61" s="2">
        <v>4</v>
      </c>
      <c r="J61" s="2">
        <v>1</v>
      </c>
      <c r="K61" s="2">
        <v>3</v>
      </c>
      <c r="L61" s="2">
        <v>12</v>
      </c>
      <c r="M61" s="2">
        <v>4</v>
      </c>
      <c r="N61" s="2">
        <v>0</v>
      </c>
    </row>
    <row r="62" spans="1:14" ht="21.75">
      <c r="A62" t="s">
        <v>237</v>
      </c>
      <c r="B62" t="s">
        <v>94</v>
      </c>
      <c r="C62" s="1">
        <v>2</v>
      </c>
      <c r="D62">
        <v>3</v>
      </c>
      <c r="E62" s="2" t="s">
        <v>41</v>
      </c>
      <c r="F62" t="s">
        <v>34</v>
      </c>
      <c r="G62">
        <f t="shared" si="1"/>
        <v>18</v>
      </c>
      <c r="H62" s="2">
        <v>0</v>
      </c>
      <c r="I62" s="2">
        <v>0</v>
      </c>
      <c r="J62" s="2">
        <v>0</v>
      </c>
      <c r="K62" s="2">
        <v>14</v>
      </c>
      <c r="L62" s="2">
        <v>4</v>
      </c>
      <c r="M62" s="2">
        <v>0</v>
      </c>
      <c r="N62" s="2">
        <v>0</v>
      </c>
    </row>
    <row r="63" spans="1:14" ht="21.75">
      <c r="A63" t="s">
        <v>223</v>
      </c>
      <c r="B63" t="s">
        <v>229</v>
      </c>
      <c r="C63" s="1">
        <v>1</v>
      </c>
      <c r="D63">
        <v>3</v>
      </c>
      <c r="E63" s="2" t="s">
        <v>53</v>
      </c>
      <c r="F63" t="s">
        <v>36</v>
      </c>
      <c r="G63">
        <f t="shared" si="1"/>
        <v>420</v>
      </c>
      <c r="H63" s="2">
        <v>18</v>
      </c>
      <c r="I63" s="2">
        <v>17</v>
      </c>
      <c r="J63" s="2">
        <v>55</v>
      </c>
      <c r="K63" s="2">
        <v>104</v>
      </c>
      <c r="L63" s="2">
        <v>216</v>
      </c>
      <c r="M63" s="2">
        <v>4</v>
      </c>
      <c r="N63" s="2">
        <v>6</v>
      </c>
    </row>
    <row r="64" spans="1:14" ht="21.75">
      <c r="A64" t="s">
        <v>241</v>
      </c>
      <c r="B64" t="s">
        <v>242</v>
      </c>
      <c r="C64" s="1">
        <v>2</v>
      </c>
      <c r="D64">
        <v>3</v>
      </c>
      <c r="E64" s="2" t="s">
        <v>41</v>
      </c>
      <c r="F64" t="s">
        <v>38</v>
      </c>
      <c r="G64">
        <f aca="true" t="shared" si="2" ref="G64:G114">SUM(H64:N64)</f>
        <v>26</v>
      </c>
      <c r="H64" s="2">
        <v>1</v>
      </c>
      <c r="I64" s="2">
        <v>1</v>
      </c>
      <c r="J64" s="2">
        <v>6</v>
      </c>
      <c r="K64" s="2">
        <v>9</v>
      </c>
      <c r="L64" s="2">
        <v>9</v>
      </c>
      <c r="M64" s="2">
        <v>0</v>
      </c>
      <c r="N64" s="2">
        <v>0</v>
      </c>
    </row>
    <row r="65" spans="1:14" ht="21.75">
      <c r="A65" t="s">
        <v>211</v>
      </c>
      <c r="B65" t="s">
        <v>14</v>
      </c>
      <c r="C65" s="1">
        <v>2</v>
      </c>
      <c r="D65">
        <v>3</v>
      </c>
      <c r="E65" s="2" t="s">
        <v>53</v>
      </c>
      <c r="F65" t="s">
        <v>28</v>
      </c>
      <c r="G65">
        <f t="shared" si="2"/>
        <v>416</v>
      </c>
      <c r="H65" s="2">
        <v>76</v>
      </c>
      <c r="I65" s="2">
        <v>91</v>
      </c>
      <c r="J65" s="2">
        <v>138</v>
      </c>
      <c r="K65" s="2">
        <v>91</v>
      </c>
      <c r="L65" s="2">
        <v>18</v>
      </c>
      <c r="M65" s="2">
        <v>1</v>
      </c>
      <c r="N65" s="2">
        <v>1</v>
      </c>
    </row>
    <row r="66" spans="1:14" ht="21.75">
      <c r="A66" t="s">
        <v>217</v>
      </c>
      <c r="B66" t="s">
        <v>17</v>
      </c>
      <c r="C66" s="1">
        <v>0.5</v>
      </c>
      <c r="D66">
        <v>3</v>
      </c>
      <c r="E66" s="2" t="s">
        <v>53</v>
      </c>
      <c r="F66" t="s">
        <v>30</v>
      </c>
      <c r="G66">
        <f t="shared" si="2"/>
        <v>420</v>
      </c>
      <c r="H66" s="2">
        <v>4</v>
      </c>
      <c r="I66" s="2">
        <v>15</v>
      </c>
      <c r="J66" s="2">
        <v>69</v>
      </c>
      <c r="K66" s="2">
        <v>117</v>
      </c>
      <c r="L66" s="2">
        <v>214</v>
      </c>
      <c r="M66" s="2">
        <v>1</v>
      </c>
      <c r="N66" s="2">
        <v>0</v>
      </c>
    </row>
    <row r="67" spans="1:14" ht="21.75">
      <c r="A67" t="s">
        <v>218</v>
      </c>
      <c r="B67" t="s">
        <v>18</v>
      </c>
      <c r="C67" s="1">
        <v>0.5</v>
      </c>
      <c r="D67">
        <v>3</v>
      </c>
      <c r="E67" s="2" t="s">
        <v>53</v>
      </c>
      <c r="F67" t="s">
        <v>30</v>
      </c>
      <c r="G67">
        <f t="shared" si="2"/>
        <v>419</v>
      </c>
      <c r="H67" s="2">
        <v>17</v>
      </c>
      <c r="I67" s="2">
        <v>41</v>
      </c>
      <c r="J67" s="2">
        <v>128</v>
      </c>
      <c r="K67" s="2">
        <v>115</v>
      </c>
      <c r="L67" s="2">
        <v>117</v>
      </c>
      <c r="M67" s="2">
        <v>1</v>
      </c>
      <c r="N67" s="2">
        <v>0</v>
      </c>
    </row>
    <row r="68" spans="1:14" ht="21.75">
      <c r="A68" t="s">
        <v>213</v>
      </c>
      <c r="B68" t="s">
        <v>225</v>
      </c>
      <c r="C68" s="1">
        <v>0.5</v>
      </c>
      <c r="D68">
        <v>3</v>
      </c>
      <c r="E68" s="2" t="s">
        <v>53</v>
      </c>
      <c r="F68" t="s">
        <v>30</v>
      </c>
      <c r="G68">
        <f t="shared" si="2"/>
        <v>420</v>
      </c>
      <c r="H68" s="2">
        <v>10</v>
      </c>
      <c r="I68" s="2">
        <v>2</v>
      </c>
      <c r="J68" s="2">
        <v>56</v>
      </c>
      <c r="K68" s="2">
        <v>113</v>
      </c>
      <c r="L68" s="2">
        <v>237</v>
      </c>
      <c r="M68" s="2">
        <v>2</v>
      </c>
      <c r="N68" s="2">
        <v>0</v>
      </c>
    </row>
    <row r="69" spans="1:14" ht="21.75">
      <c r="A69" t="s">
        <v>233</v>
      </c>
      <c r="B69" t="s">
        <v>234</v>
      </c>
      <c r="C69" s="1">
        <v>1</v>
      </c>
      <c r="D69">
        <v>3</v>
      </c>
      <c r="E69" s="2" t="s">
        <v>54</v>
      </c>
      <c r="F69" t="s">
        <v>32</v>
      </c>
      <c r="G69">
        <f t="shared" si="2"/>
        <v>240</v>
      </c>
      <c r="H69" s="2">
        <v>4</v>
      </c>
      <c r="I69" s="2">
        <v>24</v>
      </c>
      <c r="J69" s="2">
        <v>39</v>
      </c>
      <c r="K69" s="2">
        <v>48</v>
      </c>
      <c r="L69" s="2">
        <v>120</v>
      </c>
      <c r="M69" s="2">
        <v>5</v>
      </c>
      <c r="N69" s="2">
        <v>0</v>
      </c>
    </row>
    <row r="70" spans="1:14" ht="21.75">
      <c r="A70" t="s">
        <v>215</v>
      </c>
      <c r="B70" t="s">
        <v>15</v>
      </c>
      <c r="C70" s="1">
        <v>1.5</v>
      </c>
      <c r="D70">
        <v>3</v>
      </c>
      <c r="E70" s="2" t="s">
        <v>53</v>
      </c>
      <c r="F70" t="s">
        <v>32</v>
      </c>
      <c r="G70">
        <f t="shared" si="2"/>
        <v>419</v>
      </c>
      <c r="H70" s="2">
        <v>25</v>
      </c>
      <c r="I70" s="2">
        <v>172</v>
      </c>
      <c r="J70" s="2">
        <v>158</v>
      </c>
      <c r="K70" s="2">
        <v>34</v>
      </c>
      <c r="L70" s="2">
        <v>25</v>
      </c>
      <c r="M70" s="2">
        <v>5</v>
      </c>
      <c r="N70" s="2">
        <v>0</v>
      </c>
    </row>
    <row r="71" spans="1:14" ht="21.75">
      <c r="A71" t="s">
        <v>412</v>
      </c>
      <c r="B71" t="s">
        <v>413</v>
      </c>
      <c r="C71" s="1">
        <v>1</v>
      </c>
      <c r="D71">
        <v>3</v>
      </c>
      <c r="E71" s="2" t="s">
        <v>414</v>
      </c>
      <c r="F71" t="s">
        <v>31</v>
      </c>
      <c r="G71">
        <f t="shared" si="2"/>
        <v>33</v>
      </c>
      <c r="H71" s="2">
        <v>3</v>
      </c>
      <c r="I71" s="2">
        <v>2</v>
      </c>
      <c r="J71" s="2">
        <v>2</v>
      </c>
      <c r="K71" s="2">
        <v>23</v>
      </c>
      <c r="L71" s="2">
        <v>3</v>
      </c>
      <c r="M71" s="2">
        <v>0</v>
      </c>
      <c r="N71" s="2">
        <v>0</v>
      </c>
    </row>
    <row r="72" spans="1:14" ht="21.75">
      <c r="A72" t="s">
        <v>85</v>
      </c>
      <c r="B72" t="s">
        <v>88</v>
      </c>
      <c r="C72" s="1">
        <v>2</v>
      </c>
      <c r="D72">
        <v>3</v>
      </c>
      <c r="E72" s="2" t="s">
        <v>41</v>
      </c>
      <c r="F72" t="s">
        <v>31</v>
      </c>
      <c r="G72">
        <f t="shared" si="2"/>
        <v>36</v>
      </c>
      <c r="H72" s="2">
        <v>0</v>
      </c>
      <c r="I72" s="2">
        <v>0</v>
      </c>
      <c r="J72" s="2">
        <v>3</v>
      </c>
      <c r="K72" s="2">
        <v>23</v>
      </c>
      <c r="L72" s="2">
        <v>10</v>
      </c>
      <c r="M72" s="2">
        <v>0</v>
      </c>
      <c r="N72" s="2">
        <v>0</v>
      </c>
    </row>
    <row r="73" spans="1:14" ht="21.75">
      <c r="A73" t="s">
        <v>214</v>
      </c>
      <c r="B73" t="s">
        <v>226</v>
      </c>
      <c r="C73" s="1">
        <v>0.5</v>
      </c>
      <c r="D73">
        <v>3</v>
      </c>
      <c r="E73" s="2" t="s">
        <v>53</v>
      </c>
      <c r="F73" t="s">
        <v>31</v>
      </c>
      <c r="G73">
        <f t="shared" si="2"/>
        <v>417</v>
      </c>
      <c r="H73" s="2">
        <v>55</v>
      </c>
      <c r="I73" s="2">
        <v>48</v>
      </c>
      <c r="J73" s="2">
        <v>108</v>
      </c>
      <c r="K73" s="2">
        <v>120</v>
      </c>
      <c r="L73" s="2">
        <v>86</v>
      </c>
      <c r="M73" s="2">
        <v>0</v>
      </c>
      <c r="N73" s="2">
        <v>0</v>
      </c>
    </row>
    <row r="74" spans="1:14" ht="21.75">
      <c r="A74" t="s">
        <v>220</v>
      </c>
      <c r="B74" t="s">
        <v>19</v>
      </c>
      <c r="C74" s="1">
        <v>1</v>
      </c>
      <c r="D74">
        <v>3</v>
      </c>
      <c r="E74" s="2" t="s">
        <v>53</v>
      </c>
      <c r="F74" t="s">
        <v>29</v>
      </c>
      <c r="G74">
        <f t="shared" si="2"/>
        <v>419</v>
      </c>
      <c r="H74" s="2">
        <v>45</v>
      </c>
      <c r="I74" s="2">
        <v>67</v>
      </c>
      <c r="J74" s="2">
        <v>72</v>
      </c>
      <c r="K74" s="2">
        <v>137</v>
      </c>
      <c r="L74" s="2">
        <v>82</v>
      </c>
      <c r="M74" s="2">
        <v>4</v>
      </c>
      <c r="N74" s="2">
        <v>12</v>
      </c>
    </row>
    <row r="75" spans="1:14" ht="21.75">
      <c r="A75" t="s">
        <v>216</v>
      </c>
      <c r="B75" t="s">
        <v>227</v>
      </c>
      <c r="C75" s="1">
        <v>1</v>
      </c>
      <c r="D75">
        <v>3</v>
      </c>
      <c r="E75" s="2" t="s">
        <v>53</v>
      </c>
      <c r="F75" t="s">
        <v>29</v>
      </c>
      <c r="G75">
        <f t="shared" si="2"/>
        <v>421</v>
      </c>
      <c r="H75" s="2">
        <v>31</v>
      </c>
      <c r="I75" s="2">
        <v>140</v>
      </c>
      <c r="J75" s="2">
        <v>130</v>
      </c>
      <c r="K75" s="2">
        <v>84</v>
      </c>
      <c r="L75" s="2">
        <v>29</v>
      </c>
      <c r="M75" s="2">
        <v>0</v>
      </c>
      <c r="N75" s="2">
        <v>7</v>
      </c>
    </row>
    <row r="76" spans="1:14" ht="21.75">
      <c r="A76" t="s">
        <v>410</v>
      </c>
      <c r="B76" t="s">
        <v>411</v>
      </c>
      <c r="C76" s="1">
        <v>1</v>
      </c>
      <c r="D76">
        <v>3</v>
      </c>
      <c r="E76" s="2" t="s">
        <v>59</v>
      </c>
      <c r="F76" t="s">
        <v>29</v>
      </c>
      <c r="G76">
        <f t="shared" si="2"/>
        <v>41</v>
      </c>
      <c r="H76" s="2">
        <v>2</v>
      </c>
      <c r="I76" s="2">
        <v>6</v>
      </c>
      <c r="J76" s="2">
        <v>9</v>
      </c>
      <c r="K76" s="2">
        <v>13</v>
      </c>
      <c r="L76" s="2">
        <v>11</v>
      </c>
      <c r="M76" s="2">
        <v>0</v>
      </c>
      <c r="N76" s="2">
        <v>0</v>
      </c>
    </row>
    <row r="77" spans="1:14" ht="21.75">
      <c r="A77" t="s">
        <v>212</v>
      </c>
      <c r="B77" t="s">
        <v>224</v>
      </c>
      <c r="C77" s="1">
        <v>1</v>
      </c>
      <c r="D77">
        <v>3</v>
      </c>
      <c r="E77" s="2" t="s">
        <v>53</v>
      </c>
      <c r="F77" t="s">
        <v>29</v>
      </c>
      <c r="G77">
        <f t="shared" si="2"/>
        <v>416</v>
      </c>
      <c r="H77" s="2">
        <v>35</v>
      </c>
      <c r="I77" s="2">
        <v>132</v>
      </c>
      <c r="J77" s="2">
        <v>172</v>
      </c>
      <c r="K77" s="2">
        <v>60</v>
      </c>
      <c r="L77" s="2">
        <v>16</v>
      </c>
      <c r="M77" s="2">
        <v>1</v>
      </c>
      <c r="N77" s="2">
        <v>0</v>
      </c>
    </row>
    <row r="78" spans="1:14" ht="21.75">
      <c r="A78" t="s">
        <v>221</v>
      </c>
      <c r="B78" t="s">
        <v>228</v>
      </c>
      <c r="C78" s="1">
        <v>2</v>
      </c>
      <c r="D78">
        <v>3</v>
      </c>
      <c r="E78" s="2" t="s">
        <v>53</v>
      </c>
      <c r="F78" t="s">
        <v>35</v>
      </c>
      <c r="G78">
        <f t="shared" si="2"/>
        <v>420</v>
      </c>
      <c r="H78" s="2">
        <v>74</v>
      </c>
      <c r="I78" s="2">
        <v>111</v>
      </c>
      <c r="J78" s="2">
        <v>125</v>
      </c>
      <c r="K78" s="2">
        <v>74</v>
      </c>
      <c r="L78" s="2">
        <v>24</v>
      </c>
      <c r="M78" s="2">
        <v>2</v>
      </c>
      <c r="N78" s="2">
        <v>10</v>
      </c>
    </row>
    <row r="79" spans="1:14" ht="21.75">
      <c r="A79" t="s">
        <v>230</v>
      </c>
      <c r="B79" t="s">
        <v>75</v>
      </c>
      <c r="C79" s="1">
        <v>1</v>
      </c>
      <c r="D79">
        <v>3</v>
      </c>
      <c r="E79" s="2" t="s">
        <v>59</v>
      </c>
      <c r="F79" t="s">
        <v>35</v>
      </c>
      <c r="G79">
        <f t="shared" si="2"/>
        <v>41</v>
      </c>
      <c r="H79" s="2">
        <v>3</v>
      </c>
      <c r="I79" s="2">
        <v>6</v>
      </c>
      <c r="J79" s="2">
        <v>4</v>
      </c>
      <c r="K79" s="2">
        <v>7</v>
      </c>
      <c r="L79" s="2">
        <v>21</v>
      </c>
      <c r="M79" s="2">
        <v>0</v>
      </c>
      <c r="N79" s="2">
        <v>0</v>
      </c>
    </row>
    <row r="80" spans="1:14" ht="21.75">
      <c r="A80" t="s">
        <v>235</v>
      </c>
      <c r="B80" t="s">
        <v>76</v>
      </c>
      <c r="C80" s="1">
        <v>2.5</v>
      </c>
      <c r="D80">
        <v>4</v>
      </c>
      <c r="E80" s="2" t="s">
        <v>83</v>
      </c>
      <c r="F80" t="s">
        <v>33</v>
      </c>
      <c r="G80">
        <f>SUM(H80:N80)</f>
        <v>166</v>
      </c>
      <c r="H80" s="2">
        <v>7</v>
      </c>
      <c r="I80" s="2">
        <v>28</v>
      </c>
      <c r="J80" s="2">
        <v>81</v>
      </c>
      <c r="K80" s="2">
        <v>41</v>
      </c>
      <c r="L80" s="2">
        <v>6</v>
      </c>
      <c r="M80" s="2">
        <v>3</v>
      </c>
      <c r="N80" s="2">
        <v>0</v>
      </c>
    </row>
    <row r="81" spans="1:14" ht="21.75">
      <c r="A81" t="s">
        <v>222</v>
      </c>
      <c r="B81" t="s">
        <v>16</v>
      </c>
      <c r="C81" s="1">
        <v>1.5</v>
      </c>
      <c r="D81">
        <v>4</v>
      </c>
      <c r="E81" s="2" t="s">
        <v>42</v>
      </c>
      <c r="F81" t="s">
        <v>33</v>
      </c>
      <c r="G81">
        <f t="shared" si="2"/>
        <v>157</v>
      </c>
      <c r="H81" s="2">
        <v>31</v>
      </c>
      <c r="I81" s="2">
        <v>58</v>
      </c>
      <c r="J81" s="2">
        <v>48</v>
      </c>
      <c r="K81" s="2">
        <v>11</v>
      </c>
      <c r="L81" s="2">
        <v>4</v>
      </c>
      <c r="M81" s="2">
        <v>4</v>
      </c>
      <c r="N81" s="2">
        <v>1</v>
      </c>
    </row>
    <row r="82" spans="1:14" ht="21.75">
      <c r="A82" t="s">
        <v>252</v>
      </c>
      <c r="B82" t="s">
        <v>253</v>
      </c>
      <c r="C82" s="1">
        <v>1</v>
      </c>
      <c r="D82">
        <v>4</v>
      </c>
      <c r="E82" s="2">
        <v>2</v>
      </c>
      <c r="F82" t="s">
        <v>37</v>
      </c>
      <c r="G82">
        <f t="shared" si="2"/>
        <v>23</v>
      </c>
      <c r="H82" s="2">
        <v>0</v>
      </c>
      <c r="I82" s="2">
        <v>5</v>
      </c>
      <c r="J82" s="2">
        <v>8</v>
      </c>
      <c r="K82" s="2">
        <v>1</v>
      </c>
      <c r="L82" s="2">
        <v>9</v>
      </c>
      <c r="M82" s="2">
        <v>0</v>
      </c>
      <c r="N82" s="2">
        <v>0</v>
      </c>
    </row>
    <row r="83" spans="1:14" ht="21.75">
      <c r="A83" t="s">
        <v>256</v>
      </c>
      <c r="B83" t="s">
        <v>420</v>
      </c>
      <c r="C83" s="1">
        <v>1</v>
      </c>
      <c r="D83">
        <v>4</v>
      </c>
      <c r="E83" s="2">
        <v>2</v>
      </c>
      <c r="F83" t="s">
        <v>37</v>
      </c>
      <c r="G83">
        <f t="shared" si="2"/>
        <v>23</v>
      </c>
      <c r="H83" s="2">
        <v>0</v>
      </c>
      <c r="I83" s="2">
        <v>8</v>
      </c>
      <c r="J83" s="2">
        <v>14</v>
      </c>
      <c r="K83" s="2">
        <v>1</v>
      </c>
      <c r="L83" s="2">
        <v>0</v>
      </c>
      <c r="M83" s="2">
        <v>0</v>
      </c>
      <c r="N83" s="2">
        <v>0</v>
      </c>
    </row>
    <row r="84" spans="1:14" ht="21.75">
      <c r="A84" t="s">
        <v>323</v>
      </c>
      <c r="B84" t="s">
        <v>331</v>
      </c>
      <c r="C84" s="1">
        <v>1</v>
      </c>
      <c r="D84">
        <v>4</v>
      </c>
      <c r="E84" s="2">
        <v>1</v>
      </c>
      <c r="F84" t="s">
        <v>34</v>
      </c>
      <c r="G84">
        <f t="shared" si="2"/>
        <v>21</v>
      </c>
      <c r="H84" s="2">
        <v>0</v>
      </c>
      <c r="I84" s="2">
        <v>2</v>
      </c>
      <c r="J84" s="2">
        <v>6</v>
      </c>
      <c r="K84" s="2">
        <v>7</v>
      </c>
      <c r="L84" s="2">
        <v>2</v>
      </c>
      <c r="M84" s="2">
        <v>4</v>
      </c>
      <c r="N84" s="2">
        <v>0</v>
      </c>
    </row>
    <row r="85" spans="1:14" ht="21.75">
      <c r="A85" t="s">
        <v>254</v>
      </c>
      <c r="B85" t="s">
        <v>255</v>
      </c>
      <c r="C85" s="1">
        <v>1</v>
      </c>
      <c r="D85">
        <v>4</v>
      </c>
      <c r="E85" s="2">
        <v>2</v>
      </c>
      <c r="F85" t="s">
        <v>37</v>
      </c>
      <c r="G85">
        <f t="shared" si="2"/>
        <v>23</v>
      </c>
      <c r="H85" s="2">
        <v>1</v>
      </c>
      <c r="I85" s="2">
        <v>7</v>
      </c>
      <c r="J85" s="2">
        <v>4</v>
      </c>
      <c r="K85" s="2">
        <v>11</v>
      </c>
      <c r="L85" s="2">
        <v>0</v>
      </c>
      <c r="M85" s="2">
        <v>0</v>
      </c>
      <c r="N85" s="2">
        <v>0</v>
      </c>
    </row>
    <row r="86" spans="1:14" ht="21.75">
      <c r="A86" t="s">
        <v>278</v>
      </c>
      <c r="B86" t="s">
        <v>285</v>
      </c>
      <c r="C86" s="1">
        <v>2</v>
      </c>
      <c r="D86">
        <v>4</v>
      </c>
      <c r="E86" s="2">
        <v>1</v>
      </c>
      <c r="F86" t="s">
        <v>38</v>
      </c>
      <c r="G86">
        <f t="shared" si="2"/>
        <v>23</v>
      </c>
      <c r="H86" s="2">
        <v>0</v>
      </c>
      <c r="I86" s="2">
        <v>0</v>
      </c>
      <c r="J86" s="2">
        <v>0</v>
      </c>
      <c r="K86" s="2">
        <v>0</v>
      </c>
      <c r="L86" s="2">
        <v>23</v>
      </c>
      <c r="M86" s="2">
        <v>0</v>
      </c>
      <c r="N86" s="2">
        <v>0</v>
      </c>
    </row>
    <row r="87" spans="1:14" ht="21.75">
      <c r="A87" t="s">
        <v>142</v>
      </c>
      <c r="B87" t="s">
        <v>338</v>
      </c>
      <c r="C87" s="1">
        <v>1</v>
      </c>
      <c r="D87">
        <v>4</v>
      </c>
      <c r="E87" s="2">
        <v>1</v>
      </c>
      <c r="F87" t="s">
        <v>34</v>
      </c>
      <c r="G87">
        <f t="shared" si="2"/>
        <v>76</v>
      </c>
      <c r="H87" s="2">
        <v>0</v>
      </c>
      <c r="I87" s="2">
        <v>13</v>
      </c>
      <c r="J87" s="2">
        <v>17</v>
      </c>
      <c r="K87" s="2">
        <v>43</v>
      </c>
      <c r="L87" s="2">
        <v>3</v>
      </c>
      <c r="M87" s="2">
        <v>0</v>
      </c>
      <c r="N87" s="2">
        <v>0</v>
      </c>
    </row>
    <row r="88" spans="1:14" ht="21.75">
      <c r="A88" t="s">
        <v>247</v>
      </c>
      <c r="B88" t="s">
        <v>250</v>
      </c>
      <c r="C88" s="1">
        <v>2</v>
      </c>
      <c r="D88">
        <v>4</v>
      </c>
      <c r="E88" s="2" t="s">
        <v>80</v>
      </c>
      <c r="F88" t="s">
        <v>36</v>
      </c>
      <c r="G88">
        <f t="shared" si="2"/>
        <v>316</v>
      </c>
      <c r="H88" s="2">
        <v>0</v>
      </c>
      <c r="I88" s="2">
        <v>0</v>
      </c>
      <c r="J88" s="2">
        <v>3</v>
      </c>
      <c r="K88" s="2">
        <v>32</v>
      </c>
      <c r="L88" s="2">
        <v>280</v>
      </c>
      <c r="M88" s="2">
        <v>1</v>
      </c>
      <c r="N88" s="2">
        <v>0</v>
      </c>
    </row>
    <row r="89" spans="1:14" ht="21.75">
      <c r="A89" t="s">
        <v>277</v>
      </c>
      <c r="B89" t="s">
        <v>284</v>
      </c>
      <c r="C89" s="1">
        <v>2</v>
      </c>
      <c r="D89">
        <v>4</v>
      </c>
      <c r="E89" s="2">
        <v>1</v>
      </c>
      <c r="F89" t="s">
        <v>38</v>
      </c>
      <c r="G89">
        <f t="shared" si="2"/>
        <v>23</v>
      </c>
      <c r="H89" s="2">
        <v>0</v>
      </c>
      <c r="I89" s="2">
        <v>0</v>
      </c>
      <c r="J89" s="2">
        <v>2</v>
      </c>
      <c r="K89" s="2">
        <v>10</v>
      </c>
      <c r="L89" s="2">
        <v>11</v>
      </c>
      <c r="M89" s="2">
        <v>0</v>
      </c>
      <c r="N89" s="2">
        <v>0</v>
      </c>
    </row>
    <row r="90" spans="1:14" ht="21.75">
      <c r="A90" t="s">
        <v>69</v>
      </c>
      <c r="B90" t="s">
        <v>73</v>
      </c>
      <c r="C90" s="1">
        <v>2</v>
      </c>
      <c r="D90">
        <v>4</v>
      </c>
      <c r="E90" s="2" t="s">
        <v>92</v>
      </c>
      <c r="F90" t="s">
        <v>38</v>
      </c>
      <c r="G90">
        <f t="shared" si="2"/>
        <v>273</v>
      </c>
      <c r="H90" s="2">
        <v>2</v>
      </c>
      <c r="I90" s="2">
        <v>5</v>
      </c>
      <c r="J90" s="2">
        <v>11</v>
      </c>
      <c r="K90" s="2">
        <v>98</v>
      </c>
      <c r="L90" s="2">
        <v>156</v>
      </c>
      <c r="M90" s="2">
        <v>1</v>
      </c>
      <c r="N90" s="2">
        <v>0</v>
      </c>
    </row>
    <row r="91" spans="1:14" ht="21.75">
      <c r="A91" t="s">
        <v>3</v>
      </c>
      <c r="B91" t="s">
        <v>267</v>
      </c>
      <c r="C91" s="1">
        <v>1</v>
      </c>
      <c r="D91">
        <v>4</v>
      </c>
      <c r="E91" s="2" t="s">
        <v>82</v>
      </c>
      <c r="F91" t="s">
        <v>28</v>
      </c>
      <c r="G91">
        <f t="shared" si="2"/>
        <v>121</v>
      </c>
      <c r="H91" s="2">
        <v>4</v>
      </c>
      <c r="I91" s="2">
        <v>6</v>
      </c>
      <c r="J91" s="2">
        <v>34</v>
      </c>
      <c r="K91" s="2">
        <v>63</v>
      </c>
      <c r="L91" s="2">
        <v>12</v>
      </c>
      <c r="M91" s="2">
        <v>2</v>
      </c>
      <c r="N91" s="2">
        <v>0</v>
      </c>
    </row>
    <row r="92" spans="1:14" ht="21.75">
      <c r="A92" t="s">
        <v>243</v>
      </c>
      <c r="B92" t="s">
        <v>14</v>
      </c>
      <c r="C92" s="1">
        <v>1</v>
      </c>
      <c r="D92">
        <v>4</v>
      </c>
      <c r="E92" s="2" t="s">
        <v>80</v>
      </c>
      <c r="F92" t="s">
        <v>28</v>
      </c>
      <c r="G92">
        <f t="shared" si="2"/>
        <v>320</v>
      </c>
      <c r="H92" s="2">
        <v>11</v>
      </c>
      <c r="I92" s="2">
        <v>65</v>
      </c>
      <c r="J92" s="2">
        <v>85</v>
      </c>
      <c r="K92" s="2">
        <v>118</v>
      </c>
      <c r="L92" s="2">
        <v>35</v>
      </c>
      <c r="M92" s="2">
        <v>2</v>
      </c>
      <c r="N92" s="2">
        <v>4</v>
      </c>
    </row>
    <row r="93" spans="1:14" ht="21.75">
      <c r="A93" t="s">
        <v>138</v>
      </c>
      <c r="B93" t="s">
        <v>18</v>
      </c>
      <c r="C93" s="1">
        <v>0.5</v>
      </c>
      <c r="D93">
        <v>4</v>
      </c>
      <c r="E93" s="2" t="s">
        <v>80</v>
      </c>
      <c r="F93" t="s">
        <v>30</v>
      </c>
      <c r="G93">
        <f t="shared" si="2"/>
        <v>320</v>
      </c>
      <c r="H93" s="2">
        <v>0</v>
      </c>
      <c r="I93" s="2">
        <v>0</v>
      </c>
      <c r="J93" s="2">
        <v>5</v>
      </c>
      <c r="K93" s="2">
        <v>142</v>
      </c>
      <c r="L93" s="2">
        <v>173</v>
      </c>
      <c r="M93" s="2">
        <v>0</v>
      </c>
      <c r="N93" s="2">
        <v>0</v>
      </c>
    </row>
    <row r="94" spans="1:14" ht="21.75">
      <c r="A94" t="s">
        <v>245</v>
      </c>
      <c r="B94" t="s">
        <v>17</v>
      </c>
      <c r="C94" s="1">
        <v>0.5</v>
      </c>
      <c r="D94">
        <v>4</v>
      </c>
      <c r="E94" s="2" t="s">
        <v>80</v>
      </c>
      <c r="F94" t="s">
        <v>30</v>
      </c>
      <c r="G94">
        <f t="shared" si="2"/>
        <v>317</v>
      </c>
      <c r="H94" s="2">
        <v>8</v>
      </c>
      <c r="I94" s="2">
        <v>111</v>
      </c>
      <c r="J94" s="2">
        <v>147</v>
      </c>
      <c r="K94" s="2">
        <v>48</v>
      </c>
      <c r="L94" s="2">
        <v>1</v>
      </c>
      <c r="M94" s="2">
        <v>2</v>
      </c>
      <c r="N94" s="2">
        <v>0</v>
      </c>
    </row>
    <row r="95" spans="1:14" ht="21.75">
      <c r="A95" t="s">
        <v>268</v>
      </c>
      <c r="B95" t="s">
        <v>77</v>
      </c>
      <c r="C95" s="1">
        <v>2</v>
      </c>
      <c r="D95">
        <v>4</v>
      </c>
      <c r="E95" s="2" t="s">
        <v>84</v>
      </c>
      <c r="F95" t="s">
        <v>32</v>
      </c>
      <c r="G95">
        <f t="shared" si="2"/>
        <v>122</v>
      </c>
      <c r="H95" s="2">
        <v>5</v>
      </c>
      <c r="I95" s="2">
        <v>20</v>
      </c>
      <c r="J95" s="2">
        <v>36</v>
      </c>
      <c r="K95" s="2">
        <v>45</v>
      </c>
      <c r="L95" s="2">
        <v>14</v>
      </c>
      <c r="M95" s="2">
        <v>0</v>
      </c>
      <c r="N95" s="2">
        <v>2</v>
      </c>
    </row>
    <row r="96" spans="1:14" ht="21.75">
      <c r="A96" t="s">
        <v>269</v>
      </c>
      <c r="B96" t="s">
        <v>78</v>
      </c>
      <c r="C96" s="1">
        <v>1.5</v>
      </c>
      <c r="D96">
        <v>4</v>
      </c>
      <c r="E96" s="2" t="s">
        <v>84</v>
      </c>
      <c r="F96" t="s">
        <v>32</v>
      </c>
      <c r="G96">
        <f t="shared" si="2"/>
        <v>122</v>
      </c>
      <c r="H96" s="2">
        <v>8</v>
      </c>
      <c r="I96" s="2">
        <v>31</v>
      </c>
      <c r="J96" s="2">
        <v>48</v>
      </c>
      <c r="K96" s="2">
        <v>25</v>
      </c>
      <c r="L96" s="2">
        <v>8</v>
      </c>
      <c r="M96" s="2">
        <v>2</v>
      </c>
      <c r="N96" s="2">
        <v>0</v>
      </c>
    </row>
    <row r="97" spans="1:14" ht="21.75">
      <c r="A97" t="s">
        <v>270</v>
      </c>
      <c r="B97" t="s">
        <v>79</v>
      </c>
      <c r="C97" s="1">
        <v>1.5</v>
      </c>
      <c r="D97">
        <v>4</v>
      </c>
      <c r="E97" s="2" t="s">
        <v>84</v>
      </c>
      <c r="F97" t="s">
        <v>32</v>
      </c>
      <c r="G97">
        <f t="shared" si="2"/>
        <v>122</v>
      </c>
      <c r="H97" s="2">
        <v>5</v>
      </c>
      <c r="I97" s="2">
        <v>13</v>
      </c>
      <c r="J97" s="2">
        <v>28</v>
      </c>
      <c r="K97" s="2">
        <v>32</v>
      </c>
      <c r="L97" s="2">
        <v>42</v>
      </c>
      <c r="M97" s="2">
        <v>2</v>
      </c>
      <c r="N97" s="2">
        <v>0</v>
      </c>
    </row>
    <row r="98" spans="1:14" ht="21.75">
      <c r="A98" t="s">
        <v>246</v>
      </c>
      <c r="B98" t="s">
        <v>87</v>
      </c>
      <c r="C98" s="1">
        <v>1.5</v>
      </c>
      <c r="D98">
        <v>4</v>
      </c>
      <c r="E98" s="2" t="s">
        <v>81</v>
      </c>
      <c r="F98" t="s">
        <v>32</v>
      </c>
      <c r="G98">
        <f t="shared" si="2"/>
        <v>196</v>
      </c>
      <c r="H98" s="2">
        <v>51</v>
      </c>
      <c r="I98" s="2">
        <v>59</v>
      </c>
      <c r="J98" s="2">
        <v>45</v>
      </c>
      <c r="K98" s="2">
        <v>29</v>
      </c>
      <c r="L98" s="2">
        <v>10</v>
      </c>
      <c r="M98" s="2">
        <v>1</v>
      </c>
      <c r="N98" s="2">
        <v>1</v>
      </c>
    </row>
    <row r="99" spans="1:14" ht="21.75">
      <c r="A99" t="s">
        <v>275</v>
      </c>
      <c r="B99" t="s">
        <v>168</v>
      </c>
      <c r="C99" s="1">
        <v>1</v>
      </c>
      <c r="D99">
        <v>4</v>
      </c>
      <c r="E99" s="2">
        <v>1</v>
      </c>
      <c r="F99" t="s">
        <v>31</v>
      </c>
      <c r="G99">
        <f t="shared" si="2"/>
        <v>18</v>
      </c>
      <c r="H99" s="2">
        <v>0</v>
      </c>
      <c r="I99" s="2">
        <v>1</v>
      </c>
      <c r="J99" s="2">
        <v>4</v>
      </c>
      <c r="K99" s="2">
        <v>3</v>
      </c>
      <c r="L99" s="2">
        <v>10</v>
      </c>
      <c r="M99" s="2">
        <v>0</v>
      </c>
      <c r="N99" s="2">
        <v>0</v>
      </c>
    </row>
    <row r="100" spans="1:14" ht="21.75">
      <c r="A100" t="s">
        <v>276</v>
      </c>
      <c r="B100" t="s">
        <v>170</v>
      </c>
      <c r="C100" s="1">
        <v>1</v>
      </c>
      <c r="D100">
        <v>4</v>
      </c>
      <c r="E100" s="2">
        <v>1</v>
      </c>
      <c r="F100" t="s">
        <v>31</v>
      </c>
      <c r="G100">
        <f t="shared" si="2"/>
        <v>18</v>
      </c>
      <c r="H100" s="2">
        <v>1</v>
      </c>
      <c r="I100" s="2">
        <v>2</v>
      </c>
      <c r="J100" s="2">
        <v>5</v>
      </c>
      <c r="K100" s="2">
        <v>4</v>
      </c>
      <c r="L100" s="2">
        <v>6</v>
      </c>
      <c r="M100" s="2">
        <v>0</v>
      </c>
      <c r="N100" s="2">
        <v>0</v>
      </c>
    </row>
    <row r="101" spans="1:14" ht="21.75">
      <c r="A101" t="s">
        <v>262</v>
      </c>
      <c r="B101" t="s">
        <v>63</v>
      </c>
      <c r="C101" s="1">
        <v>1</v>
      </c>
      <c r="D101">
        <v>4</v>
      </c>
      <c r="E101" s="2">
        <v>3</v>
      </c>
      <c r="F101" t="s">
        <v>31</v>
      </c>
      <c r="G101">
        <f t="shared" si="2"/>
        <v>13</v>
      </c>
      <c r="H101" s="2">
        <v>3</v>
      </c>
      <c r="I101" s="2">
        <v>2</v>
      </c>
      <c r="J101" s="2">
        <v>2</v>
      </c>
      <c r="K101" s="2">
        <v>6</v>
      </c>
      <c r="L101" s="2">
        <v>0</v>
      </c>
      <c r="M101" s="2">
        <v>0</v>
      </c>
      <c r="N101" s="2">
        <v>0</v>
      </c>
    </row>
    <row r="102" spans="1:14" ht="21.75">
      <c r="A102" t="s">
        <v>418</v>
      </c>
      <c r="B102" t="s">
        <v>419</v>
      </c>
      <c r="C102" s="1">
        <v>1</v>
      </c>
      <c r="D102">
        <v>4</v>
      </c>
      <c r="E102" s="2">
        <v>3</v>
      </c>
      <c r="F102" t="s">
        <v>31</v>
      </c>
      <c r="G102">
        <f t="shared" si="2"/>
        <v>13</v>
      </c>
      <c r="H102" s="2">
        <v>0</v>
      </c>
      <c r="I102" s="2">
        <v>0</v>
      </c>
      <c r="J102" s="2">
        <v>0</v>
      </c>
      <c r="K102" s="2">
        <v>4</v>
      </c>
      <c r="L102" s="2">
        <v>9</v>
      </c>
      <c r="M102" s="2">
        <v>0</v>
      </c>
      <c r="N102" s="2">
        <v>0</v>
      </c>
    </row>
    <row r="103" spans="1:14" ht="21.75">
      <c r="A103" t="s">
        <v>257</v>
      </c>
      <c r="B103" t="s">
        <v>258</v>
      </c>
      <c r="C103" s="1">
        <v>1</v>
      </c>
      <c r="D103">
        <v>4</v>
      </c>
      <c r="E103" s="2">
        <v>3</v>
      </c>
      <c r="F103" t="s">
        <v>31</v>
      </c>
      <c r="G103">
        <f t="shared" si="2"/>
        <v>13</v>
      </c>
      <c r="H103" s="2">
        <v>0</v>
      </c>
      <c r="I103" s="2">
        <v>3</v>
      </c>
      <c r="J103" s="2">
        <v>1</v>
      </c>
      <c r="K103" s="2">
        <v>9</v>
      </c>
      <c r="L103" s="2">
        <v>0</v>
      </c>
      <c r="M103" s="2">
        <v>0</v>
      </c>
      <c r="N103" s="2">
        <v>0</v>
      </c>
    </row>
    <row r="104" spans="1:14" ht="21.75">
      <c r="A104" t="s">
        <v>248</v>
      </c>
      <c r="B104" t="s">
        <v>19</v>
      </c>
      <c r="C104" s="1">
        <v>1</v>
      </c>
      <c r="D104">
        <v>4</v>
      </c>
      <c r="E104" s="2" t="s">
        <v>80</v>
      </c>
      <c r="F104" t="s">
        <v>29</v>
      </c>
      <c r="G104">
        <f t="shared" si="2"/>
        <v>322</v>
      </c>
      <c r="H104" s="2">
        <v>7</v>
      </c>
      <c r="I104" s="2">
        <v>32</v>
      </c>
      <c r="J104" s="2">
        <v>66</v>
      </c>
      <c r="K104" s="2">
        <v>111</v>
      </c>
      <c r="L104" s="2">
        <v>99</v>
      </c>
      <c r="M104" s="2">
        <v>2</v>
      </c>
      <c r="N104" s="2">
        <v>5</v>
      </c>
    </row>
    <row r="105" spans="1:14" ht="21.75">
      <c r="A105" t="s">
        <v>70</v>
      </c>
      <c r="B105" t="s">
        <v>417</v>
      </c>
      <c r="C105" s="1">
        <v>1</v>
      </c>
      <c r="D105">
        <v>4</v>
      </c>
      <c r="E105" s="2" t="s">
        <v>59</v>
      </c>
      <c r="F105" t="s">
        <v>29</v>
      </c>
      <c r="G105">
        <f t="shared" si="2"/>
        <v>76</v>
      </c>
      <c r="H105" s="2">
        <v>0</v>
      </c>
      <c r="I105" s="2">
        <v>2</v>
      </c>
      <c r="J105" s="2">
        <v>18</v>
      </c>
      <c r="K105" s="2">
        <v>42</v>
      </c>
      <c r="L105" s="2">
        <v>14</v>
      </c>
      <c r="M105" s="2">
        <v>0</v>
      </c>
      <c r="N105" s="2">
        <v>0</v>
      </c>
    </row>
    <row r="106" spans="1:14" ht="21.75">
      <c r="A106" t="s">
        <v>244</v>
      </c>
      <c r="B106" t="s">
        <v>72</v>
      </c>
      <c r="C106" s="1">
        <v>1</v>
      </c>
      <c r="D106">
        <v>4</v>
      </c>
      <c r="E106" s="2" t="s">
        <v>80</v>
      </c>
      <c r="F106" t="s">
        <v>29</v>
      </c>
      <c r="G106">
        <f t="shared" si="2"/>
        <v>319</v>
      </c>
      <c r="H106" s="2">
        <v>0</v>
      </c>
      <c r="I106" s="2">
        <v>40</v>
      </c>
      <c r="J106" s="2">
        <v>93</v>
      </c>
      <c r="K106" s="2">
        <v>134</v>
      </c>
      <c r="L106" s="2">
        <v>43</v>
      </c>
      <c r="M106" s="2">
        <v>9</v>
      </c>
      <c r="N106" s="2">
        <v>0</v>
      </c>
    </row>
    <row r="107" spans="1:14" ht="21.75">
      <c r="A107" t="s">
        <v>249</v>
      </c>
      <c r="B107" t="s">
        <v>251</v>
      </c>
      <c r="C107" s="1">
        <v>2</v>
      </c>
      <c r="D107">
        <v>4</v>
      </c>
      <c r="E107" s="2" t="s">
        <v>80</v>
      </c>
      <c r="F107" t="s">
        <v>35</v>
      </c>
      <c r="G107">
        <f t="shared" si="2"/>
        <v>323</v>
      </c>
      <c r="H107" s="2">
        <v>60</v>
      </c>
      <c r="I107" s="2">
        <v>86</v>
      </c>
      <c r="J107" s="2">
        <v>57</v>
      </c>
      <c r="K107" s="2">
        <v>79</v>
      </c>
      <c r="L107" s="2">
        <v>33</v>
      </c>
      <c r="M107" s="2">
        <v>2</v>
      </c>
      <c r="N107" s="2">
        <v>6</v>
      </c>
    </row>
    <row r="108" spans="1:14" ht="21.75">
      <c r="A108" t="s">
        <v>264</v>
      </c>
      <c r="B108" t="s">
        <v>74</v>
      </c>
      <c r="C108" s="1">
        <v>1</v>
      </c>
      <c r="D108">
        <v>4</v>
      </c>
      <c r="E108" s="2" t="s">
        <v>59</v>
      </c>
      <c r="F108" t="s">
        <v>35</v>
      </c>
      <c r="G108">
        <f t="shared" si="2"/>
        <v>123</v>
      </c>
      <c r="H108" s="2">
        <v>36</v>
      </c>
      <c r="I108" s="2">
        <v>27</v>
      </c>
      <c r="J108" s="2">
        <v>19</v>
      </c>
      <c r="K108" s="2">
        <v>19</v>
      </c>
      <c r="L108" s="2">
        <v>17</v>
      </c>
      <c r="M108" s="2">
        <v>1</v>
      </c>
      <c r="N108" s="2">
        <v>4</v>
      </c>
    </row>
    <row r="109" spans="1:14" ht="21.75">
      <c r="A109" t="s">
        <v>265</v>
      </c>
      <c r="B109" t="s">
        <v>75</v>
      </c>
      <c r="C109" s="1">
        <v>1</v>
      </c>
      <c r="D109">
        <v>4</v>
      </c>
      <c r="E109" s="2" t="s">
        <v>59</v>
      </c>
      <c r="F109" t="s">
        <v>35</v>
      </c>
      <c r="G109">
        <f t="shared" si="2"/>
        <v>122</v>
      </c>
      <c r="H109" s="2">
        <v>2</v>
      </c>
      <c r="I109" s="2">
        <v>55</v>
      </c>
      <c r="J109" s="2">
        <v>39</v>
      </c>
      <c r="K109" s="2">
        <v>18</v>
      </c>
      <c r="L109" s="2">
        <v>4</v>
      </c>
      <c r="M109" s="2">
        <v>4</v>
      </c>
      <c r="N109" s="2">
        <v>0</v>
      </c>
    </row>
    <row r="110" spans="1:14" ht="21.75">
      <c r="A110" t="s">
        <v>401</v>
      </c>
      <c r="B110" t="s">
        <v>16</v>
      </c>
      <c r="C110" s="1">
        <v>2</v>
      </c>
      <c r="D110">
        <v>5</v>
      </c>
      <c r="E110" s="2" t="s">
        <v>83</v>
      </c>
      <c r="F110" t="s">
        <v>33</v>
      </c>
      <c r="G110">
        <f t="shared" si="2"/>
        <v>121</v>
      </c>
      <c r="H110" s="2">
        <v>16</v>
      </c>
      <c r="I110" s="2">
        <v>20</v>
      </c>
      <c r="J110" s="2">
        <v>31</v>
      </c>
      <c r="K110" s="2">
        <v>33</v>
      </c>
      <c r="L110" s="2">
        <v>18</v>
      </c>
      <c r="M110" s="2">
        <v>0</v>
      </c>
      <c r="N110" s="2">
        <v>3</v>
      </c>
    </row>
    <row r="111" spans="1:14" ht="21.75">
      <c r="A111" t="s">
        <v>294</v>
      </c>
      <c r="B111" t="s">
        <v>16</v>
      </c>
      <c r="C111" s="1">
        <v>1.5</v>
      </c>
      <c r="D111">
        <v>5</v>
      </c>
      <c r="E111" s="2" t="s">
        <v>42</v>
      </c>
      <c r="F111" t="s">
        <v>33</v>
      </c>
      <c r="G111">
        <f t="shared" si="2"/>
        <v>177</v>
      </c>
      <c r="H111" s="2">
        <v>65</v>
      </c>
      <c r="I111" s="2">
        <v>65</v>
      </c>
      <c r="J111" s="2">
        <v>30</v>
      </c>
      <c r="K111" s="2">
        <v>2</v>
      </c>
      <c r="L111" s="2">
        <v>2</v>
      </c>
      <c r="M111" s="2">
        <v>0</v>
      </c>
      <c r="N111" s="2">
        <v>13</v>
      </c>
    </row>
    <row r="112" spans="1:14" ht="21.75">
      <c r="A112" t="s">
        <v>325</v>
      </c>
      <c r="B112" t="s">
        <v>333</v>
      </c>
      <c r="C112" s="1">
        <v>1</v>
      </c>
      <c r="D112">
        <v>5</v>
      </c>
      <c r="E112" s="2" t="s">
        <v>40</v>
      </c>
      <c r="F112" t="s">
        <v>37</v>
      </c>
      <c r="G112">
        <f t="shared" si="2"/>
        <v>27</v>
      </c>
      <c r="H112" s="2">
        <v>0</v>
      </c>
      <c r="I112" s="2">
        <v>0</v>
      </c>
      <c r="J112" s="2">
        <v>0</v>
      </c>
      <c r="K112" s="2">
        <v>7</v>
      </c>
      <c r="L112" s="2">
        <v>20</v>
      </c>
      <c r="M112" s="2">
        <v>0</v>
      </c>
      <c r="N112" s="2">
        <v>0</v>
      </c>
    </row>
    <row r="113" spans="1:14" ht="21.75">
      <c r="A113" t="s">
        <v>324</v>
      </c>
      <c r="B113" t="s">
        <v>332</v>
      </c>
      <c r="C113" s="1">
        <v>2</v>
      </c>
      <c r="D113">
        <v>5</v>
      </c>
      <c r="E113" s="2" t="s">
        <v>40</v>
      </c>
      <c r="F113" t="s">
        <v>37</v>
      </c>
      <c r="G113">
        <f t="shared" si="2"/>
        <v>27</v>
      </c>
      <c r="H113" s="2">
        <v>0</v>
      </c>
      <c r="I113" s="2">
        <v>0</v>
      </c>
      <c r="J113" s="2">
        <v>0</v>
      </c>
      <c r="K113" s="2">
        <v>0</v>
      </c>
      <c r="L113" s="2">
        <v>27</v>
      </c>
      <c r="M113" s="2">
        <v>0</v>
      </c>
      <c r="N113" s="2">
        <v>0</v>
      </c>
    </row>
    <row r="114" spans="1:14" ht="21.75">
      <c r="A114" t="s">
        <v>427</v>
      </c>
      <c r="B114" t="s">
        <v>428</v>
      </c>
      <c r="C114" s="1">
        <v>1</v>
      </c>
      <c r="D114">
        <v>5</v>
      </c>
      <c r="E114" s="2" t="s">
        <v>40</v>
      </c>
      <c r="F114" t="s">
        <v>37</v>
      </c>
      <c r="G114">
        <f t="shared" si="2"/>
        <v>27</v>
      </c>
      <c r="H114" s="2">
        <v>0</v>
      </c>
      <c r="I114" s="2">
        <v>1</v>
      </c>
      <c r="J114" s="2">
        <v>14</v>
      </c>
      <c r="K114" s="2">
        <v>6</v>
      </c>
      <c r="L114" s="2">
        <v>6</v>
      </c>
      <c r="M114" s="2">
        <v>0</v>
      </c>
      <c r="N114" s="2">
        <v>0</v>
      </c>
    </row>
    <row r="115" spans="1:14" ht="21.75">
      <c r="A115" t="s">
        <v>279</v>
      </c>
      <c r="B115" t="s">
        <v>429</v>
      </c>
      <c r="C115" s="1">
        <v>1</v>
      </c>
      <c r="D115">
        <v>5</v>
      </c>
      <c r="E115" s="2" t="s">
        <v>40</v>
      </c>
      <c r="F115" t="s">
        <v>37</v>
      </c>
      <c r="G115">
        <f aca="true" t="shared" si="3" ref="G115:G162">SUM(H115:N115)</f>
        <v>27</v>
      </c>
      <c r="H115" s="2">
        <v>0</v>
      </c>
      <c r="I115" s="2">
        <v>0</v>
      </c>
      <c r="J115" s="2">
        <v>6</v>
      </c>
      <c r="K115" s="2">
        <v>15</v>
      </c>
      <c r="L115" s="2">
        <v>6</v>
      </c>
      <c r="M115" s="2">
        <v>0</v>
      </c>
      <c r="N115" s="2">
        <v>0</v>
      </c>
    </row>
    <row r="116" spans="1:14" ht="21.75">
      <c r="A116" t="s">
        <v>142</v>
      </c>
      <c r="B116" t="s">
        <v>338</v>
      </c>
      <c r="C116" s="1">
        <v>1</v>
      </c>
      <c r="D116">
        <v>5</v>
      </c>
      <c r="E116" s="2" t="s">
        <v>40</v>
      </c>
      <c r="F116" t="s">
        <v>38</v>
      </c>
      <c r="G116">
        <f t="shared" si="3"/>
        <v>13</v>
      </c>
      <c r="H116" s="2">
        <v>0</v>
      </c>
      <c r="I116" s="2">
        <v>0</v>
      </c>
      <c r="J116" s="2">
        <v>6</v>
      </c>
      <c r="K116" s="2">
        <v>7</v>
      </c>
      <c r="L116" s="2">
        <v>0</v>
      </c>
      <c r="M116" s="2">
        <v>0</v>
      </c>
      <c r="N116" s="2">
        <v>0</v>
      </c>
    </row>
    <row r="117" spans="1:14" ht="21.75">
      <c r="A117" t="s">
        <v>291</v>
      </c>
      <c r="B117" t="s">
        <v>297</v>
      </c>
      <c r="C117" s="1">
        <v>2</v>
      </c>
      <c r="D117">
        <v>5</v>
      </c>
      <c r="E117" s="2" t="s">
        <v>83</v>
      </c>
      <c r="F117" t="s">
        <v>36</v>
      </c>
      <c r="G117">
        <f t="shared" si="3"/>
        <v>298</v>
      </c>
      <c r="H117" s="2">
        <v>46</v>
      </c>
      <c r="I117" s="2">
        <v>120</v>
      </c>
      <c r="J117" s="2">
        <v>80</v>
      </c>
      <c r="K117" s="2">
        <v>35</v>
      </c>
      <c r="L117" s="2">
        <v>12</v>
      </c>
      <c r="M117" s="2">
        <v>1</v>
      </c>
      <c r="N117" s="2">
        <v>4</v>
      </c>
    </row>
    <row r="118" spans="1:14" ht="21.75">
      <c r="A118" t="s">
        <v>171</v>
      </c>
      <c r="B118" t="s">
        <v>337</v>
      </c>
      <c r="C118" s="1">
        <v>3</v>
      </c>
      <c r="D118">
        <v>5</v>
      </c>
      <c r="E118" s="2" t="s">
        <v>40</v>
      </c>
      <c r="F118" t="s">
        <v>38</v>
      </c>
      <c r="G118">
        <f t="shared" si="3"/>
        <v>12</v>
      </c>
      <c r="H118" s="2">
        <v>0</v>
      </c>
      <c r="I118" s="2">
        <v>1</v>
      </c>
      <c r="J118" s="2">
        <v>2</v>
      </c>
      <c r="K118" s="2">
        <v>7</v>
      </c>
      <c r="L118" s="2">
        <v>2</v>
      </c>
      <c r="M118" s="2">
        <v>0</v>
      </c>
      <c r="N118" s="2">
        <v>0</v>
      </c>
    </row>
    <row r="119" spans="1:14" ht="21.75">
      <c r="A119" t="s">
        <v>69</v>
      </c>
      <c r="B119" t="s">
        <v>73</v>
      </c>
      <c r="C119" s="1">
        <v>2</v>
      </c>
      <c r="D119">
        <v>5</v>
      </c>
      <c r="E119" s="2" t="s">
        <v>40</v>
      </c>
      <c r="F119" t="s">
        <v>38</v>
      </c>
      <c r="G119">
        <f t="shared" si="3"/>
        <v>271</v>
      </c>
      <c r="H119" s="2">
        <v>11</v>
      </c>
      <c r="I119" s="2">
        <v>24</v>
      </c>
      <c r="J119" s="2">
        <v>61</v>
      </c>
      <c r="K119" s="2">
        <v>80</v>
      </c>
      <c r="L119" s="2">
        <v>95</v>
      </c>
      <c r="M119" s="2">
        <v>0</v>
      </c>
      <c r="N119" s="2">
        <v>0</v>
      </c>
    </row>
    <row r="120" spans="1:14" ht="21.75">
      <c r="A120" t="s">
        <v>313</v>
      </c>
      <c r="B120" t="s">
        <v>314</v>
      </c>
      <c r="C120" s="1">
        <v>1</v>
      </c>
      <c r="D120">
        <v>5</v>
      </c>
      <c r="E120" s="2" t="s">
        <v>59</v>
      </c>
      <c r="F120" t="s">
        <v>28</v>
      </c>
      <c r="G120">
        <f t="shared" si="3"/>
        <v>106</v>
      </c>
      <c r="H120" s="2">
        <v>0</v>
      </c>
      <c r="I120" s="2">
        <v>0</v>
      </c>
      <c r="J120" s="2">
        <v>2</v>
      </c>
      <c r="K120" s="2">
        <v>68</v>
      </c>
      <c r="L120" s="2">
        <v>35</v>
      </c>
      <c r="M120" s="2">
        <v>1</v>
      </c>
      <c r="N120" s="2">
        <v>0</v>
      </c>
    </row>
    <row r="121" spans="1:14" ht="21.75">
      <c r="A121" t="s">
        <v>287</v>
      </c>
      <c r="B121" t="s">
        <v>14</v>
      </c>
      <c r="C121" s="1">
        <v>1</v>
      </c>
      <c r="D121">
        <v>5</v>
      </c>
      <c r="E121" s="2" t="s">
        <v>80</v>
      </c>
      <c r="F121" t="s">
        <v>28</v>
      </c>
      <c r="G121">
        <f t="shared" si="3"/>
        <v>297</v>
      </c>
      <c r="H121" s="2">
        <v>29</v>
      </c>
      <c r="I121" s="2">
        <v>64</v>
      </c>
      <c r="J121" s="2">
        <v>110</v>
      </c>
      <c r="K121" s="2">
        <v>77</v>
      </c>
      <c r="L121" s="2">
        <v>17</v>
      </c>
      <c r="M121" s="2">
        <v>0</v>
      </c>
      <c r="N121" s="2">
        <v>0</v>
      </c>
    </row>
    <row r="122" spans="1:14" ht="21.75">
      <c r="A122" t="s">
        <v>180</v>
      </c>
      <c r="B122" t="s">
        <v>18</v>
      </c>
      <c r="C122" s="1">
        <v>0.5</v>
      </c>
      <c r="D122">
        <v>5</v>
      </c>
      <c r="E122" s="2" t="s">
        <v>80</v>
      </c>
      <c r="F122" t="s">
        <v>30</v>
      </c>
      <c r="G122">
        <f t="shared" si="3"/>
        <v>298</v>
      </c>
      <c r="H122" s="2">
        <v>0</v>
      </c>
      <c r="I122" s="2">
        <v>24</v>
      </c>
      <c r="J122" s="2">
        <v>69</v>
      </c>
      <c r="K122" s="2">
        <v>91</v>
      </c>
      <c r="L122" s="2">
        <v>114</v>
      </c>
      <c r="M122" s="2">
        <v>0</v>
      </c>
      <c r="N122" s="2">
        <v>0</v>
      </c>
    </row>
    <row r="123" spans="1:14" ht="21.75">
      <c r="A123" t="s">
        <v>289</v>
      </c>
      <c r="B123" t="s">
        <v>17</v>
      </c>
      <c r="C123" s="1">
        <v>0.5</v>
      </c>
      <c r="D123">
        <v>5</v>
      </c>
      <c r="E123" s="2" t="s">
        <v>80</v>
      </c>
      <c r="F123" t="s">
        <v>30</v>
      </c>
      <c r="G123">
        <f t="shared" si="3"/>
        <v>298</v>
      </c>
      <c r="H123" s="2">
        <v>10</v>
      </c>
      <c r="I123" s="2">
        <v>38</v>
      </c>
      <c r="J123" s="2">
        <v>148</v>
      </c>
      <c r="K123" s="2">
        <v>87</v>
      </c>
      <c r="L123" s="2">
        <v>14</v>
      </c>
      <c r="M123" s="2">
        <v>1</v>
      </c>
      <c r="N123" s="2">
        <v>0</v>
      </c>
    </row>
    <row r="124" spans="1:14" ht="21.75">
      <c r="A124" t="s">
        <v>421</v>
      </c>
      <c r="B124" t="s">
        <v>422</v>
      </c>
      <c r="C124" s="1">
        <v>2</v>
      </c>
      <c r="D124">
        <v>5</v>
      </c>
      <c r="E124" s="2" t="s">
        <v>83</v>
      </c>
      <c r="F124" t="s">
        <v>32</v>
      </c>
      <c r="G124">
        <f t="shared" si="3"/>
        <v>121</v>
      </c>
      <c r="H124" s="2">
        <v>2</v>
      </c>
      <c r="I124" s="2">
        <v>20</v>
      </c>
      <c r="J124" s="2">
        <v>68</v>
      </c>
      <c r="K124" s="2">
        <v>26</v>
      </c>
      <c r="L124" s="2">
        <v>5</v>
      </c>
      <c r="M124" s="2">
        <v>0</v>
      </c>
      <c r="N124" s="2">
        <v>0</v>
      </c>
    </row>
    <row r="125" spans="1:14" ht="21.75">
      <c r="A125" t="s">
        <v>425</v>
      </c>
      <c r="B125" t="s">
        <v>423</v>
      </c>
      <c r="C125" s="1">
        <v>1.5</v>
      </c>
      <c r="D125">
        <v>5</v>
      </c>
      <c r="E125" s="2" t="s">
        <v>83</v>
      </c>
      <c r="F125" t="s">
        <v>32</v>
      </c>
      <c r="G125">
        <f t="shared" si="3"/>
        <v>121</v>
      </c>
      <c r="H125" s="2">
        <v>6</v>
      </c>
      <c r="I125" s="2">
        <v>35</v>
      </c>
      <c r="J125" s="2">
        <v>33</v>
      </c>
      <c r="K125" s="2">
        <v>25</v>
      </c>
      <c r="L125" s="2">
        <v>22</v>
      </c>
      <c r="M125" s="2">
        <v>0</v>
      </c>
      <c r="N125" s="2">
        <v>0</v>
      </c>
    </row>
    <row r="126" spans="1:14" ht="21.75">
      <c r="A126" t="s">
        <v>426</v>
      </c>
      <c r="B126" t="s">
        <v>424</v>
      </c>
      <c r="C126" s="1">
        <v>1.5</v>
      </c>
      <c r="D126">
        <v>5</v>
      </c>
      <c r="E126" s="2" t="s">
        <v>83</v>
      </c>
      <c r="F126" t="s">
        <v>32</v>
      </c>
      <c r="G126">
        <f t="shared" si="3"/>
        <v>121</v>
      </c>
      <c r="H126" s="2">
        <v>16</v>
      </c>
      <c r="I126" s="2">
        <v>28</v>
      </c>
      <c r="J126" s="2">
        <v>24</v>
      </c>
      <c r="K126" s="2">
        <v>27</v>
      </c>
      <c r="L126" s="2">
        <v>26</v>
      </c>
      <c r="M126" s="2">
        <v>0</v>
      </c>
      <c r="N126" s="2">
        <v>0</v>
      </c>
    </row>
    <row r="127" spans="1:14" ht="21.75">
      <c r="A127" t="s">
        <v>290</v>
      </c>
      <c r="B127" t="s">
        <v>87</v>
      </c>
      <c r="C127" s="1">
        <v>1.5</v>
      </c>
      <c r="D127">
        <v>5</v>
      </c>
      <c r="E127" s="2" t="s">
        <v>42</v>
      </c>
      <c r="F127" t="s">
        <v>32</v>
      </c>
      <c r="G127">
        <f t="shared" si="3"/>
        <v>177</v>
      </c>
      <c r="H127" s="2">
        <v>6</v>
      </c>
      <c r="I127" s="2">
        <v>33</v>
      </c>
      <c r="J127" s="2">
        <v>84</v>
      </c>
      <c r="K127" s="2">
        <v>47</v>
      </c>
      <c r="L127" s="2">
        <v>6</v>
      </c>
      <c r="M127" s="2">
        <v>1</v>
      </c>
      <c r="N127" s="2">
        <v>0</v>
      </c>
    </row>
    <row r="128" spans="1:14" ht="21.75">
      <c r="A128" t="s">
        <v>299</v>
      </c>
      <c r="B128" t="s">
        <v>300</v>
      </c>
      <c r="C128" s="1">
        <v>1</v>
      </c>
      <c r="D128">
        <v>5</v>
      </c>
      <c r="E128" s="2">
        <v>3</v>
      </c>
      <c r="F128" t="s">
        <v>31</v>
      </c>
      <c r="G128">
        <f t="shared" si="3"/>
        <v>31</v>
      </c>
      <c r="H128" s="2">
        <v>0</v>
      </c>
      <c r="I128" s="2">
        <v>1</v>
      </c>
      <c r="J128" s="2">
        <v>7</v>
      </c>
      <c r="K128" s="2">
        <v>10</v>
      </c>
      <c r="L128" s="2">
        <v>13</v>
      </c>
      <c r="M128" s="2">
        <v>0</v>
      </c>
      <c r="N128" s="2">
        <v>0</v>
      </c>
    </row>
    <row r="129" spans="1:14" ht="21.75">
      <c r="A129" t="s">
        <v>303</v>
      </c>
      <c r="B129" t="s">
        <v>304</v>
      </c>
      <c r="C129" s="1">
        <v>1</v>
      </c>
      <c r="D129">
        <v>5</v>
      </c>
      <c r="E129" s="2">
        <v>3</v>
      </c>
      <c r="F129" t="s">
        <v>31</v>
      </c>
      <c r="G129">
        <f t="shared" si="3"/>
        <v>31</v>
      </c>
      <c r="H129" s="2">
        <v>0</v>
      </c>
      <c r="I129" s="2">
        <v>0</v>
      </c>
      <c r="J129" s="2">
        <v>6</v>
      </c>
      <c r="K129" s="2">
        <v>13</v>
      </c>
      <c r="L129" s="2">
        <v>12</v>
      </c>
      <c r="M129" s="2">
        <v>0</v>
      </c>
      <c r="N129" s="2">
        <v>0</v>
      </c>
    </row>
    <row r="130" spans="1:14" ht="21.75">
      <c r="A130" t="s">
        <v>302</v>
      </c>
      <c r="B130" t="s">
        <v>301</v>
      </c>
      <c r="C130" s="1">
        <v>1</v>
      </c>
      <c r="D130">
        <v>5</v>
      </c>
      <c r="E130" s="2">
        <v>3</v>
      </c>
      <c r="F130" t="s">
        <v>31</v>
      </c>
      <c r="G130">
        <f t="shared" si="3"/>
        <v>31</v>
      </c>
      <c r="H130" s="2">
        <v>0</v>
      </c>
      <c r="I130" s="2">
        <v>0</v>
      </c>
      <c r="J130" s="2">
        <v>0</v>
      </c>
      <c r="K130" s="2">
        <v>25</v>
      </c>
      <c r="L130" s="2">
        <v>3</v>
      </c>
      <c r="M130" s="2">
        <v>3</v>
      </c>
      <c r="N130" s="2">
        <v>0</v>
      </c>
    </row>
    <row r="131" spans="1:14" ht="21.75">
      <c r="A131" t="s">
        <v>305</v>
      </c>
      <c r="B131" t="s">
        <v>260</v>
      </c>
      <c r="C131" s="1">
        <v>1</v>
      </c>
      <c r="D131">
        <v>5</v>
      </c>
      <c r="E131" s="2">
        <v>3</v>
      </c>
      <c r="F131" t="s">
        <v>31</v>
      </c>
      <c r="G131">
        <f t="shared" si="3"/>
        <v>31</v>
      </c>
      <c r="H131" s="2">
        <v>0</v>
      </c>
      <c r="I131" s="2">
        <v>0</v>
      </c>
      <c r="J131" s="2">
        <v>10</v>
      </c>
      <c r="K131" s="2">
        <v>8</v>
      </c>
      <c r="L131" s="2">
        <v>7</v>
      </c>
      <c r="M131" s="2">
        <v>6</v>
      </c>
      <c r="N131" s="2">
        <v>0</v>
      </c>
    </row>
    <row r="132" spans="1:14" ht="21.75">
      <c r="A132" t="s">
        <v>292</v>
      </c>
      <c r="B132" t="s">
        <v>19</v>
      </c>
      <c r="C132" s="1">
        <v>1</v>
      </c>
      <c r="D132">
        <v>5</v>
      </c>
      <c r="E132" s="2" t="s">
        <v>80</v>
      </c>
      <c r="F132" t="s">
        <v>29</v>
      </c>
      <c r="G132">
        <f t="shared" si="3"/>
        <v>298</v>
      </c>
      <c r="H132" s="2">
        <v>16</v>
      </c>
      <c r="I132" s="2">
        <v>43</v>
      </c>
      <c r="J132" s="2">
        <v>94</v>
      </c>
      <c r="K132" s="2">
        <v>126</v>
      </c>
      <c r="L132" s="2">
        <v>18</v>
      </c>
      <c r="M132" s="2">
        <v>1</v>
      </c>
      <c r="N132" s="2">
        <v>0</v>
      </c>
    </row>
    <row r="133" spans="1:14" ht="21.75">
      <c r="A133" t="s">
        <v>309</v>
      </c>
      <c r="B133" t="s">
        <v>310</v>
      </c>
      <c r="C133" s="1">
        <v>1</v>
      </c>
      <c r="D133">
        <v>5</v>
      </c>
      <c r="E133" s="2" t="s">
        <v>59</v>
      </c>
      <c r="F133" t="s">
        <v>29</v>
      </c>
      <c r="G133">
        <f t="shared" si="3"/>
        <v>62</v>
      </c>
      <c r="H133" s="2">
        <v>0</v>
      </c>
      <c r="I133" s="2">
        <v>5</v>
      </c>
      <c r="J133" s="2">
        <v>0</v>
      </c>
      <c r="K133" s="2">
        <v>15</v>
      </c>
      <c r="L133" s="2">
        <v>41</v>
      </c>
      <c r="M133" s="2">
        <v>1</v>
      </c>
      <c r="N133" s="2">
        <v>0</v>
      </c>
    </row>
    <row r="134" spans="1:14" ht="21.75">
      <c r="A134" t="s">
        <v>288</v>
      </c>
      <c r="B134" t="s">
        <v>72</v>
      </c>
      <c r="C134" s="1">
        <v>1</v>
      </c>
      <c r="D134">
        <v>5</v>
      </c>
      <c r="E134" s="2" t="s">
        <v>80</v>
      </c>
      <c r="F134" t="s">
        <v>29</v>
      </c>
      <c r="G134">
        <f t="shared" si="3"/>
        <v>298</v>
      </c>
      <c r="H134" s="2">
        <v>51</v>
      </c>
      <c r="I134" s="2">
        <v>87</v>
      </c>
      <c r="J134" s="2">
        <v>95</v>
      </c>
      <c r="K134" s="2">
        <v>58</v>
      </c>
      <c r="L134" s="2">
        <v>6</v>
      </c>
      <c r="M134" s="2">
        <v>1</v>
      </c>
      <c r="N134" s="2">
        <v>0</v>
      </c>
    </row>
    <row r="135" spans="1:14" ht="21.75">
      <c r="A135" t="s">
        <v>293</v>
      </c>
      <c r="B135" t="s">
        <v>298</v>
      </c>
      <c r="C135" s="1">
        <v>2</v>
      </c>
      <c r="D135">
        <v>5</v>
      </c>
      <c r="E135" s="2" t="s">
        <v>80</v>
      </c>
      <c r="F135" t="s">
        <v>35</v>
      </c>
      <c r="G135">
        <f t="shared" si="3"/>
        <v>298</v>
      </c>
      <c r="H135" s="2">
        <v>31</v>
      </c>
      <c r="I135" s="2">
        <v>87</v>
      </c>
      <c r="J135" s="2">
        <v>114</v>
      </c>
      <c r="K135" s="2">
        <v>54</v>
      </c>
      <c r="L135" s="2">
        <v>11</v>
      </c>
      <c r="M135" s="2">
        <v>1</v>
      </c>
      <c r="N135" s="2">
        <v>0</v>
      </c>
    </row>
    <row r="136" spans="1:14" ht="21.75">
      <c r="A136" t="s">
        <v>430</v>
      </c>
      <c r="B136" t="s">
        <v>431</v>
      </c>
      <c r="C136" s="1">
        <v>1</v>
      </c>
      <c r="D136">
        <v>5</v>
      </c>
      <c r="E136" s="2" t="s">
        <v>59</v>
      </c>
      <c r="F136" t="s">
        <v>35</v>
      </c>
      <c r="G136">
        <f t="shared" si="3"/>
        <v>106</v>
      </c>
      <c r="H136" s="2">
        <v>7</v>
      </c>
      <c r="I136" s="2">
        <v>11</v>
      </c>
      <c r="J136" s="2">
        <v>19</v>
      </c>
      <c r="K136" s="2">
        <v>47</v>
      </c>
      <c r="L136" s="2">
        <v>19</v>
      </c>
      <c r="M136" s="2">
        <v>3</v>
      </c>
      <c r="N136" s="2">
        <v>0</v>
      </c>
    </row>
    <row r="137" spans="1:14" ht="21.75">
      <c r="A137" t="s">
        <v>90</v>
      </c>
      <c r="B137" t="s">
        <v>91</v>
      </c>
      <c r="C137" s="1">
        <v>1</v>
      </c>
      <c r="D137">
        <v>5</v>
      </c>
      <c r="E137" s="2" t="s">
        <v>59</v>
      </c>
      <c r="F137" t="s">
        <v>35</v>
      </c>
      <c r="G137">
        <f t="shared" si="3"/>
        <v>106</v>
      </c>
      <c r="H137" s="2">
        <v>7</v>
      </c>
      <c r="I137" s="2">
        <v>7</v>
      </c>
      <c r="J137" s="2">
        <v>25</v>
      </c>
      <c r="K137" s="2">
        <v>37</v>
      </c>
      <c r="L137" s="2">
        <v>30</v>
      </c>
      <c r="M137" s="2">
        <v>0</v>
      </c>
      <c r="N137" s="2">
        <v>0</v>
      </c>
    </row>
    <row r="138" spans="1:14" ht="21.75">
      <c r="A138" t="s">
        <v>357</v>
      </c>
      <c r="B138" t="s">
        <v>16</v>
      </c>
      <c r="C138" s="1">
        <v>2.5</v>
      </c>
      <c r="D138">
        <v>6</v>
      </c>
      <c r="E138" s="2" t="s">
        <v>82</v>
      </c>
      <c r="F138" t="s">
        <v>33</v>
      </c>
      <c r="G138">
        <f t="shared" si="3"/>
        <v>141</v>
      </c>
      <c r="H138" s="2">
        <v>0</v>
      </c>
      <c r="I138" s="2">
        <v>40</v>
      </c>
      <c r="J138" s="2">
        <v>67</v>
      </c>
      <c r="K138" s="2">
        <v>16</v>
      </c>
      <c r="L138" s="2">
        <v>18</v>
      </c>
      <c r="M138" s="2">
        <v>0</v>
      </c>
      <c r="N138" s="2">
        <v>0</v>
      </c>
    </row>
    <row r="139" spans="1:14" ht="21.75">
      <c r="A139" t="s">
        <v>358</v>
      </c>
      <c r="B139" t="s">
        <v>16</v>
      </c>
      <c r="C139" s="1">
        <v>0.5</v>
      </c>
      <c r="D139">
        <v>6</v>
      </c>
      <c r="E139" s="2" t="s">
        <v>82</v>
      </c>
      <c r="F139" t="s">
        <v>33</v>
      </c>
      <c r="G139">
        <f t="shared" si="3"/>
        <v>141</v>
      </c>
      <c r="H139" s="2">
        <v>0</v>
      </c>
      <c r="I139" s="2">
        <v>30</v>
      </c>
      <c r="J139" s="2">
        <v>85</v>
      </c>
      <c r="K139" s="2">
        <v>18</v>
      </c>
      <c r="L139" s="2">
        <v>8</v>
      </c>
      <c r="M139" s="2">
        <v>0</v>
      </c>
      <c r="N139" s="2">
        <v>0</v>
      </c>
    </row>
    <row r="140" spans="1:14" ht="21.75">
      <c r="A140" t="s">
        <v>347</v>
      </c>
      <c r="B140" t="s">
        <v>16</v>
      </c>
      <c r="C140" s="1">
        <v>1.5</v>
      </c>
      <c r="D140">
        <v>6</v>
      </c>
      <c r="E140" s="2">
        <v>3</v>
      </c>
      <c r="F140" t="s">
        <v>33</v>
      </c>
      <c r="G140">
        <f t="shared" si="3"/>
        <v>88</v>
      </c>
      <c r="H140" s="2">
        <v>0</v>
      </c>
      <c r="I140" s="2">
        <v>32</v>
      </c>
      <c r="J140" s="2">
        <v>48</v>
      </c>
      <c r="K140" s="2">
        <v>8</v>
      </c>
      <c r="L140" s="2">
        <v>0</v>
      </c>
      <c r="M140" s="2">
        <v>0</v>
      </c>
      <c r="N140" s="2">
        <v>0</v>
      </c>
    </row>
    <row r="141" spans="1:14" ht="21.75">
      <c r="A141" t="s">
        <v>368</v>
      </c>
      <c r="B141" t="s">
        <v>377</v>
      </c>
      <c r="C141" s="1">
        <v>2</v>
      </c>
      <c r="D141">
        <v>6</v>
      </c>
      <c r="E141" s="2" t="s">
        <v>40</v>
      </c>
      <c r="F141" t="s">
        <v>37</v>
      </c>
      <c r="G141">
        <f t="shared" si="3"/>
        <v>10</v>
      </c>
      <c r="H141" s="2">
        <v>0</v>
      </c>
      <c r="I141" s="2">
        <v>0</v>
      </c>
      <c r="J141" s="2">
        <v>1</v>
      </c>
      <c r="K141" s="2">
        <v>6</v>
      </c>
      <c r="L141" s="2">
        <v>3</v>
      </c>
      <c r="M141" s="2">
        <v>0</v>
      </c>
      <c r="N141" s="2">
        <v>0</v>
      </c>
    </row>
    <row r="142" spans="1:14" ht="21.75">
      <c r="A142" t="s">
        <v>238</v>
      </c>
      <c r="B142" t="s">
        <v>239</v>
      </c>
      <c r="C142" s="1">
        <v>2</v>
      </c>
      <c r="D142">
        <v>6</v>
      </c>
      <c r="E142" s="2" t="s">
        <v>40</v>
      </c>
      <c r="F142" t="s">
        <v>37</v>
      </c>
      <c r="G142">
        <f t="shared" si="3"/>
        <v>10</v>
      </c>
      <c r="H142" s="2">
        <v>0</v>
      </c>
      <c r="I142" s="2">
        <v>0</v>
      </c>
      <c r="J142" s="2">
        <v>0</v>
      </c>
      <c r="K142" s="2">
        <v>8</v>
      </c>
      <c r="L142" s="2">
        <v>2</v>
      </c>
      <c r="M142" s="2">
        <v>0</v>
      </c>
      <c r="N142" s="2">
        <v>0</v>
      </c>
    </row>
    <row r="143" spans="1:14" ht="21.75">
      <c r="A143" t="s">
        <v>20</v>
      </c>
      <c r="B143" t="s">
        <v>47</v>
      </c>
      <c r="C143" s="1">
        <v>1</v>
      </c>
      <c r="D143">
        <v>6</v>
      </c>
      <c r="E143" s="2" t="s">
        <v>40</v>
      </c>
      <c r="F143" t="s">
        <v>34</v>
      </c>
      <c r="G143">
        <f t="shared" si="3"/>
        <v>8</v>
      </c>
      <c r="H143" s="2">
        <v>0</v>
      </c>
      <c r="I143" s="2">
        <v>0</v>
      </c>
      <c r="J143" s="2">
        <v>0</v>
      </c>
      <c r="K143" s="2">
        <v>0</v>
      </c>
      <c r="L143" s="2">
        <v>8</v>
      </c>
      <c r="M143" s="2">
        <v>0</v>
      </c>
      <c r="N143" s="2">
        <v>0</v>
      </c>
    </row>
    <row r="144" spans="1:14" ht="21.75">
      <c r="A144" t="s">
        <v>440</v>
      </c>
      <c r="B144" t="s">
        <v>441</v>
      </c>
      <c r="C144" s="1">
        <v>1</v>
      </c>
      <c r="D144">
        <v>6</v>
      </c>
      <c r="E144" s="2" t="s">
        <v>41</v>
      </c>
      <c r="F144" t="s">
        <v>34</v>
      </c>
      <c r="G144">
        <f t="shared" si="3"/>
        <v>18</v>
      </c>
      <c r="H144" s="2">
        <v>0</v>
      </c>
      <c r="I144" s="2">
        <v>0</v>
      </c>
      <c r="J144" s="2">
        <v>0</v>
      </c>
      <c r="K144" s="2">
        <v>9</v>
      </c>
      <c r="L144" s="2">
        <v>9</v>
      </c>
      <c r="M144" s="2">
        <v>0</v>
      </c>
      <c r="N144" s="2">
        <v>0</v>
      </c>
    </row>
    <row r="145" spans="1:14" ht="21.75">
      <c r="A145" t="s">
        <v>13</v>
      </c>
      <c r="B145" t="s">
        <v>374</v>
      </c>
      <c r="C145" s="1">
        <v>1</v>
      </c>
      <c r="D145">
        <v>6</v>
      </c>
      <c r="E145" s="2" t="s">
        <v>40</v>
      </c>
      <c r="F145" t="s">
        <v>34</v>
      </c>
      <c r="G145">
        <f t="shared" si="3"/>
        <v>8</v>
      </c>
      <c r="H145" s="2">
        <v>0</v>
      </c>
      <c r="I145" s="2">
        <v>1</v>
      </c>
      <c r="J145" s="2">
        <v>5</v>
      </c>
      <c r="K145" s="2">
        <v>2</v>
      </c>
      <c r="L145" s="2">
        <v>0</v>
      </c>
      <c r="M145" s="2">
        <v>0</v>
      </c>
      <c r="N145" s="2">
        <v>0</v>
      </c>
    </row>
    <row r="146" spans="1:14" ht="21.75">
      <c r="A146" t="s">
        <v>367</v>
      </c>
      <c r="B146" t="s">
        <v>376</v>
      </c>
      <c r="C146" s="1">
        <v>2</v>
      </c>
      <c r="D146">
        <v>6</v>
      </c>
      <c r="E146" s="2" t="s">
        <v>40</v>
      </c>
      <c r="F146" t="s">
        <v>37</v>
      </c>
      <c r="G146">
        <f t="shared" si="3"/>
        <v>10</v>
      </c>
      <c r="H146" s="2">
        <v>0</v>
      </c>
      <c r="I146" s="2">
        <v>0</v>
      </c>
      <c r="J146" s="2">
        <v>0</v>
      </c>
      <c r="K146" s="2">
        <v>8</v>
      </c>
      <c r="L146" s="2">
        <v>2</v>
      </c>
      <c r="M146" s="2">
        <v>0</v>
      </c>
      <c r="N146" s="2">
        <v>0</v>
      </c>
    </row>
    <row r="147" spans="1:14" ht="21.75">
      <c r="A147" t="s">
        <v>442</v>
      </c>
      <c r="B147" t="s">
        <v>443</v>
      </c>
      <c r="C147" s="1">
        <v>4</v>
      </c>
      <c r="D147">
        <v>6</v>
      </c>
      <c r="E147" s="2" t="s">
        <v>444</v>
      </c>
      <c r="F147" t="s">
        <v>38</v>
      </c>
      <c r="G147">
        <f t="shared" si="3"/>
        <v>18</v>
      </c>
      <c r="H147" s="2">
        <v>0</v>
      </c>
      <c r="I147" s="2">
        <v>0</v>
      </c>
      <c r="J147" s="2">
        <v>0</v>
      </c>
      <c r="K147" s="2">
        <v>0</v>
      </c>
      <c r="L147" s="2">
        <v>18</v>
      </c>
      <c r="M147" s="2">
        <v>0</v>
      </c>
      <c r="N147" s="2">
        <v>0</v>
      </c>
    </row>
    <row r="148" spans="1:14" ht="21.75">
      <c r="A148" t="s">
        <v>56</v>
      </c>
      <c r="B148" t="s">
        <v>378</v>
      </c>
      <c r="C148" s="1">
        <v>2</v>
      </c>
      <c r="D148">
        <v>6</v>
      </c>
      <c r="E148" s="2" t="s">
        <v>40</v>
      </c>
      <c r="F148" t="s">
        <v>31</v>
      </c>
      <c r="G148">
        <f t="shared" si="3"/>
        <v>22</v>
      </c>
      <c r="H148" s="2">
        <v>0</v>
      </c>
      <c r="I148" s="2">
        <v>0</v>
      </c>
      <c r="J148" s="2">
        <v>0</v>
      </c>
      <c r="K148" s="2">
        <v>5</v>
      </c>
      <c r="L148" s="2">
        <v>17</v>
      </c>
      <c r="M148" s="2">
        <v>0</v>
      </c>
      <c r="N148" s="2">
        <v>0</v>
      </c>
    </row>
    <row r="149" spans="1:14" ht="21.75">
      <c r="A149" t="s">
        <v>369</v>
      </c>
      <c r="B149" t="s">
        <v>379</v>
      </c>
      <c r="C149" s="1">
        <v>1</v>
      </c>
      <c r="D149">
        <v>6</v>
      </c>
      <c r="E149" s="2" t="s">
        <v>40</v>
      </c>
      <c r="F149" t="s">
        <v>31</v>
      </c>
      <c r="G149">
        <f t="shared" si="3"/>
        <v>22</v>
      </c>
      <c r="H149" s="2">
        <v>0</v>
      </c>
      <c r="I149" s="2">
        <v>1</v>
      </c>
      <c r="J149" s="2">
        <v>0</v>
      </c>
      <c r="K149" s="2">
        <v>4</v>
      </c>
      <c r="L149" s="2">
        <v>17</v>
      </c>
      <c r="M149" s="2">
        <v>0</v>
      </c>
      <c r="N149" s="2">
        <v>0</v>
      </c>
    </row>
    <row r="150" spans="1:14" ht="21.75">
      <c r="A150" t="s">
        <v>366</v>
      </c>
      <c r="B150" t="s">
        <v>375</v>
      </c>
      <c r="C150" s="1">
        <v>2</v>
      </c>
      <c r="D150">
        <v>6</v>
      </c>
      <c r="E150" s="2" t="s">
        <v>40</v>
      </c>
      <c r="F150" t="s">
        <v>34</v>
      </c>
      <c r="G150">
        <f t="shared" si="3"/>
        <v>8</v>
      </c>
      <c r="H150" s="2">
        <v>0</v>
      </c>
      <c r="I150" s="2">
        <v>0</v>
      </c>
      <c r="J150" s="2">
        <v>0</v>
      </c>
      <c r="K150" s="2">
        <v>3</v>
      </c>
      <c r="L150" s="2">
        <v>5</v>
      </c>
      <c r="M150" s="2">
        <v>0</v>
      </c>
      <c r="N150" s="2">
        <v>0</v>
      </c>
    </row>
    <row r="151" spans="1:14" ht="21.75">
      <c r="A151" t="s">
        <v>342</v>
      </c>
      <c r="B151" t="s">
        <v>345</v>
      </c>
      <c r="C151" s="1">
        <v>2</v>
      </c>
      <c r="D151">
        <v>6</v>
      </c>
      <c r="E151" s="2" t="s">
        <v>81</v>
      </c>
      <c r="F151" t="s">
        <v>36</v>
      </c>
      <c r="G151">
        <f t="shared" si="3"/>
        <v>303</v>
      </c>
      <c r="H151" s="2">
        <v>1</v>
      </c>
      <c r="I151" s="2">
        <v>29</v>
      </c>
      <c r="J151" s="2">
        <v>73</v>
      </c>
      <c r="K151" s="2">
        <v>143</v>
      </c>
      <c r="L151" s="2">
        <v>57</v>
      </c>
      <c r="M151" s="2">
        <v>0</v>
      </c>
      <c r="N151" s="2">
        <v>0</v>
      </c>
    </row>
    <row r="152" spans="1:14" ht="21.75">
      <c r="A152" t="s">
        <v>365</v>
      </c>
      <c r="B152" t="s">
        <v>373</v>
      </c>
      <c r="C152" s="1">
        <v>2</v>
      </c>
      <c r="D152">
        <v>6</v>
      </c>
      <c r="E152" s="2" t="s">
        <v>40</v>
      </c>
      <c r="F152" t="s">
        <v>34</v>
      </c>
      <c r="G152">
        <f t="shared" si="3"/>
        <v>8</v>
      </c>
      <c r="H152" s="2">
        <v>0</v>
      </c>
      <c r="I152" s="2">
        <v>0</v>
      </c>
      <c r="J152" s="2">
        <v>4</v>
      </c>
      <c r="K152" s="2">
        <v>4</v>
      </c>
      <c r="L152" s="2">
        <v>0</v>
      </c>
      <c r="M152" s="2">
        <v>0</v>
      </c>
      <c r="N152" s="2">
        <v>0</v>
      </c>
    </row>
    <row r="153" spans="1:14" ht="21.75">
      <c r="A153" t="s">
        <v>371</v>
      </c>
      <c r="B153" t="s">
        <v>381</v>
      </c>
      <c r="C153" s="1">
        <v>4</v>
      </c>
      <c r="D153">
        <v>6</v>
      </c>
      <c r="E153" s="2" t="s">
        <v>40</v>
      </c>
      <c r="F153" t="s">
        <v>38</v>
      </c>
      <c r="G153">
        <f t="shared" si="3"/>
        <v>16</v>
      </c>
      <c r="H153" s="2">
        <v>0</v>
      </c>
      <c r="I153" s="2">
        <v>1</v>
      </c>
      <c r="J153" s="2">
        <v>2</v>
      </c>
      <c r="K153" s="2">
        <v>4</v>
      </c>
      <c r="L153" s="2">
        <v>9</v>
      </c>
      <c r="M153" s="2">
        <v>0</v>
      </c>
      <c r="N153" s="2">
        <v>0</v>
      </c>
    </row>
    <row r="154" spans="1:14" ht="21.75">
      <c r="A154" t="s">
        <v>372</v>
      </c>
      <c r="B154" t="s">
        <v>382</v>
      </c>
      <c r="C154" s="1">
        <v>2</v>
      </c>
      <c r="D154">
        <v>6</v>
      </c>
      <c r="E154" s="2" t="s">
        <v>40</v>
      </c>
      <c r="F154" t="s">
        <v>38</v>
      </c>
      <c r="G154">
        <f t="shared" si="3"/>
        <v>16</v>
      </c>
      <c r="H154" s="2">
        <v>0</v>
      </c>
      <c r="I154" s="2">
        <v>0</v>
      </c>
      <c r="J154" s="2">
        <v>5</v>
      </c>
      <c r="K154" s="2">
        <v>8</v>
      </c>
      <c r="L154" s="2">
        <v>3</v>
      </c>
      <c r="M154" s="2">
        <v>0</v>
      </c>
      <c r="N154" s="2">
        <v>0</v>
      </c>
    </row>
    <row r="155" spans="1:14" ht="21.75">
      <c r="A155" t="s">
        <v>69</v>
      </c>
      <c r="B155" t="s">
        <v>73</v>
      </c>
      <c r="C155" s="1">
        <v>2</v>
      </c>
      <c r="D155">
        <v>6</v>
      </c>
      <c r="E155" s="2" t="s">
        <v>40</v>
      </c>
      <c r="F155" t="s">
        <v>38</v>
      </c>
      <c r="G155">
        <f t="shared" si="3"/>
        <v>251</v>
      </c>
      <c r="H155" s="2">
        <v>0</v>
      </c>
      <c r="I155" s="2">
        <v>4</v>
      </c>
      <c r="J155" s="2">
        <v>14</v>
      </c>
      <c r="K155" s="2">
        <v>58</v>
      </c>
      <c r="L155" s="2">
        <v>175</v>
      </c>
      <c r="M155" s="2">
        <v>0</v>
      </c>
      <c r="N155" s="2">
        <v>0</v>
      </c>
    </row>
    <row r="156" spans="1:14" ht="21.75">
      <c r="A156" t="s">
        <v>339</v>
      </c>
      <c r="B156" t="s">
        <v>14</v>
      </c>
      <c r="C156" s="1">
        <v>1</v>
      </c>
      <c r="D156">
        <v>6</v>
      </c>
      <c r="E156" s="2" t="s">
        <v>81</v>
      </c>
      <c r="F156" t="s">
        <v>28</v>
      </c>
      <c r="G156">
        <f t="shared" si="3"/>
        <v>303</v>
      </c>
      <c r="H156" s="2">
        <v>2</v>
      </c>
      <c r="I156" s="2">
        <v>35</v>
      </c>
      <c r="J156" s="2">
        <v>101</v>
      </c>
      <c r="K156" s="2">
        <v>125</v>
      </c>
      <c r="L156" s="2">
        <v>40</v>
      </c>
      <c r="M156" s="2">
        <v>0</v>
      </c>
      <c r="N156" s="2">
        <v>0</v>
      </c>
    </row>
    <row r="157" spans="1:14" ht="21.75">
      <c r="A157" t="s">
        <v>218</v>
      </c>
      <c r="B157" t="s">
        <v>18</v>
      </c>
      <c r="C157" s="1">
        <v>0.5</v>
      </c>
      <c r="D157">
        <v>6</v>
      </c>
      <c r="E157" s="2" t="s">
        <v>81</v>
      </c>
      <c r="F157" t="s">
        <v>30</v>
      </c>
      <c r="G157">
        <f t="shared" si="3"/>
        <v>303</v>
      </c>
      <c r="H157" s="2">
        <v>0</v>
      </c>
      <c r="I157" s="2">
        <v>1</v>
      </c>
      <c r="J157" s="2">
        <v>26</v>
      </c>
      <c r="K157" s="2">
        <v>133</v>
      </c>
      <c r="L157" s="2">
        <v>143</v>
      </c>
      <c r="M157" s="2">
        <v>0</v>
      </c>
      <c r="N157" s="2">
        <v>0</v>
      </c>
    </row>
    <row r="158" spans="1:14" ht="21.75">
      <c r="A158" t="s">
        <v>341</v>
      </c>
      <c r="B158" t="s">
        <v>17</v>
      </c>
      <c r="C158" s="1">
        <v>0.5</v>
      </c>
      <c r="D158">
        <v>6</v>
      </c>
      <c r="E158" s="2" t="s">
        <v>81</v>
      </c>
      <c r="F158" t="s">
        <v>30</v>
      </c>
      <c r="G158">
        <f t="shared" si="3"/>
        <v>303</v>
      </c>
      <c r="H158" s="2">
        <v>0</v>
      </c>
      <c r="I158" s="2">
        <v>7</v>
      </c>
      <c r="J158" s="2">
        <v>69</v>
      </c>
      <c r="K158" s="2">
        <v>151</v>
      </c>
      <c r="L158" s="2">
        <v>76</v>
      </c>
      <c r="M158" s="2">
        <v>0</v>
      </c>
      <c r="N158" s="2">
        <v>0</v>
      </c>
    </row>
    <row r="159" spans="1:14" ht="21.75">
      <c r="A159" t="s">
        <v>161</v>
      </c>
      <c r="B159" t="s">
        <v>87</v>
      </c>
      <c r="C159" s="1">
        <v>1.5</v>
      </c>
      <c r="D159">
        <v>6</v>
      </c>
      <c r="E159" s="2" t="s">
        <v>41</v>
      </c>
      <c r="F159" t="s">
        <v>32</v>
      </c>
      <c r="G159">
        <f t="shared" si="3"/>
        <v>162</v>
      </c>
      <c r="H159" s="2">
        <v>24</v>
      </c>
      <c r="I159" s="2">
        <v>92</v>
      </c>
      <c r="J159" s="2">
        <v>39</v>
      </c>
      <c r="K159" s="2">
        <v>3</v>
      </c>
      <c r="L159" s="2">
        <v>3</v>
      </c>
      <c r="M159" s="2">
        <v>0</v>
      </c>
      <c r="N159" s="2">
        <v>1</v>
      </c>
    </row>
    <row r="160" spans="1:14" ht="21.75">
      <c r="A160" t="s">
        <v>360</v>
      </c>
      <c r="B160" t="s">
        <v>364</v>
      </c>
      <c r="C160" s="1">
        <v>1</v>
      </c>
      <c r="D160">
        <v>6</v>
      </c>
      <c r="E160" s="2" t="s">
        <v>82</v>
      </c>
      <c r="F160" t="s">
        <v>32</v>
      </c>
      <c r="G160">
        <f t="shared" si="3"/>
        <v>141</v>
      </c>
      <c r="H160" s="2">
        <v>0</v>
      </c>
      <c r="I160" s="2">
        <v>0</v>
      </c>
      <c r="J160" s="2">
        <v>14</v>
      </c>
      <c r="K160" s="2">
        <v>44</v>
      </c>
      <c r="L160" s="2">
        <v>83</v>
      </c>
      <c r="M160" s="2">
        <v>0</v>
      </c>
      <c r="N160" s="2">
        <v>0</v>
      </c>
    </row>
    <row r="161" spans="1:14" ht="21.75">
      <c r="A161" t="s">
        <v>432</v>
      </c>
      <c r="B161" t="s">
        <v>433</v>
      </c>
      <c r="C161" s="1">
        <v>1</v>
      </c>
      <c r="D161">
        <v>6</v>
      </c>
      <c r="E161" s="2" t="s">
        <v>40</v>
      </c>
      <c r="F161" t="s">
        <v>31</v>
      </c>
      <c r="G161">
        <f t="shared" si="3"/>
        <v>18</v>
      </c>
      <c r="H161" s="2">
        <v>0</v>
      </c>
      <c r="I161" s="2">
        <v>0</v>
      </c>
      <c r="J161" s="2">
        <v>0</v>
      </c>
      <c r="K161" s="2">
        <v>0</v>
      </c>
      <c r="L161" s="2">
        <v>18</v>
      </c>
      <c r="M161" s="2">
        <v>0</v>
      </c>
      <c r="N161" s="2">
        <v>0</v>
      </c>
    </row>
    <row r="162" spans="1:14" ht="21.75">
      <c r="A162" t="s">
        <v>434</v>
      </c>
      <c r="B162" t="s">
        <v>435</v>
      </c>
      <c r="C162" s="1">
        <v>1</v>
      </c>
      <c r="D162">
        <v>6</v>
      </c>
      <c r="E162" s="2" t="s">
        <v>82</v>
      </c>
      <c r="F162" t="s">
        <v>31</v>
      </c>
      <c r="G162">
        <f t="shared" si="3"/>
        <v>18</v>
      </c>
      <c r="H162" s="2">
        <v>0</v>
      </c>
      <c r="I162" s="2">
        <v>0</v>
      </c>
      <c r="J162" s="2">
        <v>0</v>
      </c>
      <c r="K162" s="2">
        <v>1</v>
      </c>
      <c r="L162" s="2">
        <v>17</v>
      </c>
      <c r="M162" s="2">
        <v>0</v>
      </c>
      <c r="N162" s="2">
        <v>0</v>
      </c>
    </row>
    <row r="163" spans="1:14" ht="21.75">
      <c r="A163" t="s">
        <v>436</v>
      </c>
      <c r="B163" t="s">
        <v>208</v>
      </c>
      <c r="C163" s="1">
        <v>1</v>
      </c>
      <c r="D163">
        <v>6</v>
      </c>
      <c r="E163" s="2" t="s">
        <v>437</v>
      </c>
      <c r="F163" t="s">
        <v>31</v>
      </c>
      <c r="G163">
        <f>SUM(H162:N162)</f>
        <v>18</v>
      </c>
      <c r="H163" s="2">
        <v>0</v>
      </c>
      <c r="I163" s="2">
        <v>0</v>
      </c>
      <c r="J163" s="2">
        <v>0</v>
      </c>
      <c r="K163" s="2">
        <v>6</v>
      </c>
      <c r="L163" s="2">
        <v>12</v>
      </c>
      <c r="M163" s="2">
        <v>0</v>
      </c>
      <c r="N163" s="2">
        <v>0</v>
      </c>
    </row>
    <row r="164" spans="1:14" ht="21.75">
      <c r="A164" t="s">
        <v>438</v>
      </c>
      <c r="B164" t="s">
        <v>439</v>
      </c>
      <c r="C164" s="1">
        <v>1</v>
      </c>
      <c r="D164">
        <v>6</v>
      </c>
      <c r="E164" s="2" t="s">
        <v>40</v>
      </c>
      <c r="F164" t="s">
        <v>31</v>
      </c>
      <c r="G164">
        <f aca="true" t="shared" si="4" ref="G164:G170">SUM(H164:N164)</f>
        <v>22</v>
      </c>
      <c r="H164" s="2">
        <v>0</v>
      </c>
      <c r="I164" s="2">
        <v>0</v>
      </c>
      <c r="J164" s="2">
        <v>1</v>
      </c>
      <c r="K164" s="2">
        <v>15</v>
      </c>
      <c r="L164" s="2">
        <v>5</v>
      </c>
      <c r="M164" s="2">
        <v>1</v>
      </c>
      <c r="N164" s="2">
        <v>0</v>
      </c>
    </row>
    <row r="165" spans="1:14" ht="21.75">
      <c r="A165" t="s">
        <v>350</v>
      </c>
      <c r="B165" t="s">
        <v>354</v>
      </c>
      <c r="C165" s="1">
        <v>1</v>
      </c>
      <c r="D165">
        <v>6</v>
      </c>
      <c r="E165" s="2">
        <v>3</v>
      </c>
      <c r="F165" t="s">
        <v>29</v>
      </c>
      <c r="G165">
        <f t="shared" si="4"/>
        <v>88</v>
      </c>
      <c r="H165" s="2">
        <v>0</v>
      </c>
      <c r="I165" s="2">
        <v>0</v>
      </c>
      <c r="J165" s="2">
        <v>0</v>
      </c>
      <c r="K165" s="2">
        <v>14</v>
      </c>
      <c r="L165" s="2">
        <v>74</v>
      </c>
      <c r="M165" s="2">
        <v>0</v>
      </c>
      <c r="N165" s="2">
        <v>0</v>
      </c>
    </row>
    <row r="166" spans="1:14" ht="21.75">
      <c r="A166" t="s">
        <v>343</v>
      </c>
      <c r="B166" t="s">
        <v>19</v>
      </c>
      <c r="C166" s="1">
        <v>1</v>
      </c>
      <c r="D166">
        <v>6</v>
      </c>
      <c r="E166" s="2" t="s">
        <v>81</v>
      </c>
      <c r="F166" t="s">
        <v>29</v>
      </c>
      <c r="G166">
        <f t="shared" si="4"/>
        <v>303</v>
      </c>
      <c r="H166" s="2">
        <v>0</v>
      </c>
      <c r="I166" s="2">
        <v>3</v>
      </c>
      <c r="J166" s="2">
        <v>41</v>
      </c>
      <c r="K166" s="2">
        <v>126</v>
      </c>
      <c r="L166" s="2">
        <v>133</v>
      </c>
      <c r="M166" s="2">
        <v>0</v>
      </c>
      <c r="N166" s="2">
        <v>0</v>
      </c>
    </row>
    <row r="167" spans="1:14" ht="21.75">
      <c r="A167" t="s">
        <v>340</v>
      </c>
      <c r="B167" t="s">
        <v>72</v>
      </c>
      <c r="C167" s="1">
        <v>1</v>
      </c>
      <c r="D167">
        <v>6</v>
      </c>
      <c r="E167" s="2" t="s">
        <v>81</v>
      </c>
      <c r="F167" t="s">
        <v>29</v>
      </c>
      <c r="G167">
        <f t="shared" si="4"/>
        <v>303</v>
      </c>
      <c r="H167" s="2">
        <v>0</v>
      </c>
      <c r="I167" s="2">
        <v>2</v>
      </c>
      <c r="J167" s="2">
        <v>70</v>
      </c>
      <c r="K167" s="2">
        <v>176</v>
      </c>
      <c r="L167" s="2">
        <v>55</v>
      </c>
      <c r="M167" s="2">
        <v>0</v>
      </c>
      <c r="N167" s="2">
        <v>0</v>
      </c>
    </row>
    <row r="168" spans="1:14" ht="21.75">
      <c r="A168" t="s">
        <v>344</v>
      </c>
      <c r="B168" t="s">
        <v>346</v>
      </c>
      <c r="C168" s="1">
        <v>2</v>
      </c>
      <c r="D168">
        <v>6</v>
      </c>
      <c r="E168" s="2" t="s">
        <v>81</v>
      </c>
      <c r="F168" t="s">
        <v>35</v>
      </c>
      <c r="G168">
        <f t="shared" si="4"/>
        <v>303</v>
      </c>
      <c r="H168" s="2">
        <v>30</v>
      </c>
      <c r="I168" s="2">
        <v>78</v>
      </c>
      <c r="J168" s="2">
        <v>160</v>
      </c>
      <c r="K168" s="2">
        <v>35</v>
      </c>
      <c r="L168" s="2">
        <v>0</v>
      </c>
      <c r="M168" s="2">
        <v>0</v>
      </c>
      <c r="N168" s="2">
        <v>0</v>
      </c>
    </row>
    <row r="169" spans="1:14" ht="21.75">
      <c r="A169" t="s">
        <v>348</v>
      </c>
      <c r="B169" t="s">
        <v>352</v>
      </c>
      <c r="C169" s="1">
        <v>1</v>
      </c>
      <c r="D169">
        <v>6</v>
      </c>
      <c r="E169" s="2">
        <v>3</v>
      </c>
      <c r="F169" t="s">
        <v>35</v>
      </c>
      <c r="G169">
        <f t="shared" si="4"/>
        <v>88</v>
      </c>
      <c r="H169" s="2">
        <v>0</v>
      </c>
      <c r="I169" s="2">
        <v>3</v>
      </c>
      <c r="J169" s="2">
        <v>24</v>
      </c>
      <c r="K169" s="2">
        <v>43</v>
      </c>
      <c r="L169" s="2">
        <v>18</v>
      </c>
      <c r="M169" s="2">
        <v>0</v>
      </c>
      <c r="N169" s="2">
        <v>0</v>
      </c>
    </row>
    <row r="170" spans="1:14" ht="21.75">
      <c r="A170" t="s">
        <v>349</v>
      </c>
      <c r="B170" t="s">
        <v>353</v>
      </c>
      <c r="C170" s="1">
        <v>1</v>
      </c>
      <c r="D170">
        <v>6</v>
      </c>
      <c r="E170" s="2">
        <v>3</v>
      </c>
      <c r="F170" t="s">
        <v>35</v>
      </c>
      <c r="G170">
        <f t="shared" si="4"/>
        <v>88</v>
      </c>
      <c r="H170" s="2">
        <v>6</v>
      </c>
      <c r="I170" s="2">
        <v>49</v>
      </c>
      <c r="J170" s="2">
        <v>33</v>
      </c>
      <c r="K170" s="2">
        <v>0</v>
      </c>
      <c r="L170" s="2">
        <v>0</v>
      </c>
      <c r="M170" s="2">
        <v>0</v>
      </c>
      <c r="N170" s="2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6"/>
  <sheetViews>
    <sheetView showGridLines="0" workbookViewId="0" topLeftCell="A363">
      <selection activeCell="B381" sqref="B381"/>
    </sheetView>
  </sheetViews>
  <sheetFormatPr defaultColWidth="9.140625" defaultRowHeight="21.75"/>
  <cols>
    <col min="1" max="1" width="7.421875" style="0" customWidth="1"/>
    <col min="2" max="2" width="27.7109375" style="0" customWidth="1"/>
    <col min="3" max="3" width="4.140625" style="3" customWidth="1"/>
    <col min="4" max="4" width="3.140625" style="2" customWidth="1"/>
    <col min="5" max="5" width="6.00390625" style="2" customWidth="1"/>
    <col min="6" max="6" width="11.421875" style="0" customWidth="1"/>
    <col min="7" max="7" width="10.57421875" style="0" customWidth="1"/>
    <col min="8" max="8" width="15.8515625" style="0" customWidth="1"/>
  </cols>
  <sheetData>
    <row r="1" spans="1:8" ht="27.75">
      <c r="A1" s="30" t="s">
        <v>383</v>
      </c>
      <c r="B1" s="30"/>
      <c r="C1" s="30"/>
      <c r="D1" s="30"/>
      <c r="E1" s="30"/>
      <c r="F1" s="30"/>
      <c r="G1" s="30"/>
      <c r="H1" s="30"/>
    </row>
    <row r="2" spans="1:8" ht="24">
      <c r="A2" s="31" t="s">
        <v>389</v>
      </c>
      <c r="B2" s="31"/>
      <c r="C2" s="31"/>
      <c r="D2" s="31"/>
      <c r="E2" s="31"/>
      <c r="F2" s="31"/>
      <c r="G2" s="31"/>
      <c r="H2" s="31"/>
    </row>
    <row r="3" spans="1:8" ht="21.75">
      <c r="A3" s="32" t="s">
        <v>384</v>
      </c>
      <c r="B3" s="32"/>
      <c r="C3" s="32"/>
      <c r="D3" s="32"/>
      <c r="E3" s="32"/>
      <c r="F3" s="32"/>
      <c r="G3" s="32"/>
      <c r="H3" s="32"/>
    </row>
    <row r="4" spans="1:8" ht="21.75">
      <c r="A4" s="33" t="s">
        <v>0</v>
      </c>
      <c r="B4" s="33" t="s">
        <v>23</v>
      </c>
      <c r="C4" s="34" t="s">
        <v>24</v>
      </c>
      <c r="D4" s="33" t="s">
        <v>25</v>
      </c>
      <c r="E4" s="33" t="s">
        <v>27</v>
      </c>
      <c r="F4" s="35" t="s">
        <v>388</v>
      </c>
      <c r="G4" s="35"/>
      <c r="H4" s="33" t="s">
        <v>387</v>
      </c>
    </row>
    <row r="5" spans="1:8" ht="21.75">
      <c r="A5" s="33"/>
      <c r="B5" s="33"/>
      <c r="C5" s="34"/>
      <c r="D5" s="33"/>
      <c r="E5" s="33"/>
      <c r="F5" s="6" t="s">
        <v>385</v>
      </c>
      <c r="G5" s="6" t="s">
        <v>386</v>
      </c>
      <c r="H5" s="33"/>
    </row>
    <row r="6" spans="1:8" ht="21.75">
      <c r="A6" s="6" t="s">
        <v>153</v>
      </c>
      <c r="B6" s="6" t="s">
        <v>154</v>
      </c>
      <c r="C6" s="4">
        <v>2</v>
      </c>
      <c r="D6" s="5">
        <v>1</v>
      </c>
      <c r="E6" s="5">
        <v>3</v>
      </c>
      <c r="F6" s="6"/>
      <c r="G6" s="6"/>
      <c r="H6" s="6"/>
    </row>
    <row r="7" spans="1:8" ht="21.75">
      <c r="A7" s="6" t="s">
        <v>153</v>
      </c>
      <c r="B7" s="6" t="s">
        <v>166</v>
      </c>
      <c r="C7" s="4">
        <v>2</v>
      </c>
      <c r="D7" s="5">
        <v>1</v>
      </c>
      <c r="E7" s="5" t="s">
        <v>40</v>
      </c>
      <c r="F7" s="6"/>
      <c r="G7" s="6"/>
      <c r="H7" s="6"/>
    </row>
    <row r="8" spans="1:8" ht="21.75">
      <c r="A8" s="6" t="s">
        <v>86</v>
      </c>
      <c r="B8" s="6" t="s">
        <v>207</v>
      </c>
      <c r="C8" s="4">
        <v>2</v>
      </c>
      <c r="D8" s="5">
        <v>2</v>
      </c>
      <c r="E8" s="5" t="s">
        <v>41</v>
      </c>
      <c r="F8" s="6"/>
      <c r="G8" s="6"/>
      <c r="H8" s="6"/>
    </row>
    <row r="9" spans="1:8" ht="21.75">
      <c r="A9" s="6" t="s">
        <v>2</v>
      </c>
      <c r="B9" s="6" t="s">
        <v>45</v>
      </c>
      <c r="C9" s="4">
        <v>1</v>
      </c>
      <c r="D9" s="5">
        <v>2</v>
      </c>
      <c r="E9" s="5" t="s">
        <v>54</v>
      </c>
      <c r="F9" s="6"/>
      <c r="G9" s="6"/>
      <c r="H9" s="6"/>
    </row>
    <row r="10" spans="1:8" ht="21.75">
      <c r="A10" s="6" t="s">
        <v>219</v>
      </c>
      <c r="B10" s="6" t="s">
        <v>57</v>
      </c>
      <c r="C10" s="4">
        <v>1</v>
      </c>
      <c r="D10" s="5">
        <v>3</v>
      </c>
      <c r="E10" s="5" t="s">
        <v>53</v>
      </c>
      <c r="F10" s="6"/>
      <c r="G10" s="6"/>
      <c r="H10" s="6"/>
    </row>
    <row r="11" spans="1:8" ht="21.75">
      <c r="A11" s="6" t="s">
        <v>238</v>
      </c>
      <c r="B11" s="6" t="s">
        <v>239</v>
      </c>
      <c r="C11" s="4">
        <v>2</v>
      </c>
      <c r="D11" s="5">
        <v>3</v>
      </c>
      <c r="E11" s="5" t="s">
        <v>41</v>
      </c>
      <c r="F11" s="6"/>
      <c r="G11" s="6"/>
      <c r="H11" s="6"/>
    </row>
    <row r="12" spans="1:8" ht="21.75">
      <c r="A12" s="6" t="s">
        <v>21</v>
      </c>
      <c r="B12" s="6" t="s">
        <v>22</v>
      </c>
      <c r="C12" s="4">
        <v>1</v>
      </c>
      <c r="D12" s="5">
        <v>4</v>
      </c>
      <c r="E12" s="5">
        <v>1</v>
      </c>
      <c r="F12" s="6"/>
      <c r="G12" s="6"/>
      <c r="H12" s="6"/>
    </row>
    <row r="13" spans="1:8" ht="21.75">
      <c r="A13" s="6" t="s">
        <v>252</v>
      </c>
      <c r="B13" s="6" t="s">
        <v>253</v>
      </c>
      <c r="C13" s="4">
        <v>1</v>
      </c>
      <c r="D13" s="5">
        <v>4</v>
      </c>
      <c r="E13" s="5">
        <v>1</v>
      </c>
      <c r="F13" s="6"/>
      <c r="G13" s="6"/>
      <c r="H13" s="6"/>
    </row>
    <row r="14" spans="1:8" ht="21.75">
      <c r="A14" s="6" t="s">
        <v>254</v>
      </c>
      <c r="B14" s="6" t="s">
        <v>255</v>
      </c>
      <c r="C14" s="4">
        <v>1</v>
      </c>
      <c r="D14" s="5">
        <v>4</v>
      </c>
      <c r="E14" s="5">
        <v>1</v>
      </c>
      <c r="F14" s="6"/>
      <c r="G14" s="6"/>
      <c r="H14" s="6"/>
    </row>
    <row r="15" spans="1:8" ht="21.75">
      <c r="A15" s="6" t="s">
        <v>279</v>
      </c>
      <c r="B15" s="6" t="s">
        <v>286</v>
      </c>
      <c r="C15" s="4">
        <v>1</v>
      </c>
      <c r="D15" s="5">
        <v>4</v>
      </c>
      <c r="E15" s="5">
        <v>1</v>
      </c>
      <c r="F15" s="6"/>
      <c r="G15" s="6"/>
      <c r="H15" s="6"/>
    </row>
    <row r="16" spans="1:8" ht="21.75">
      <c r="A16" s="6" t="s">
        <v>21</v>
      </c>
      <c r="B16" s="6" t="s">
        <v>239</v>
      </c>
      <c r="C16" s="4">
        <v>1</v>
      </c>
      <c r="D16" s="5">
        <v>4</v>
      </c>
      <c r="E16" s="5">
        <v>2</v>
      </c>
      <c r="F16" s="6"/>
      <c r="G16" s="6"/>
      <c r="H16" s="6"/>
    </row>
    <row r="17" spans="1:8" ht="21.75">
      <c r="A17" s="6" t="s">
        <v>252</v>
      </c>
      <c r="B17" s="6" t="s">
        <v>253</v>
      </c>
      <c r="C17" s="4">
        <v>1</v>
      </c>
      <c r="D17" s="5">
        <v>4</v>
      </c>
      <c r="E17" s="5">
        <v>2</v>
      </c>
      <c r="F17" s="6"/>
      <c r="G17" s="6"/>
      <c r="H17" s="6"/>
    </row>
    <row r="18" spans="1:8" ht="21.75">
      <c r="A18" s="6" t="s">
        <v>254</v>
      </c>
      <c r="B18" s="6" t="s">
        <v>255</v>
      </c>
      <c r="C18" s="4">
        <v>1</v>
      </c>
      <c r="D18" s="5">
        <v>4</v>
      </c>
      <c r="E18" s="5">
        <v>2</v>
      </c>
      <c r="F18" s="6"/>
      <c r="G18" s="6"/>
      <c r="H18" s="6"/>
    </row>
    <row r="19" spans="1:8" ht="21.75">
      <c r="A19" s="6" t="s">
        <v>256</v>
      </c>
      <c r="B19" s="6" t="s">
        <v>48</v>
      </c>
      <c r="C19" s="4">
        <v>2</v>
      </c>
      <c r="D19" s="5">
        <v>4</v>
      </c>
      <c r="E19" s="5">
        <v>2</v>
      </c>
      <c r="F19" s="6"/>
      <c r="G19" s="6"/>
      <c r="H19" s="6"/>
    </row>
    <row r="20" spans="1:8" ht="21.75">
      <c r="A20" s="6" t="s">
        <v>69</v>
      </c>
      <c r="B20" s="6" t="s">
        <v>73</v>
      </c>
      <c r="C20" s="4">
        <v>1</v>
      </c>
      <c r="D20" s="5">
        <v>4</v>
      </c>
      <c r="E20" s="5" t="s">
        <v>92</v>
      </c>
      <c r="F20" s="6"/>
      <c r="G20" s="6"/>
      <c r="H20" s="6"/>
    </row>
    <row r="21" spans="1:8" ht="21.75">
      <c r="A21" s="6" t="s">
        <v>324</v>
      </c>
      <c r="B21" s="6" t="s">
        <v>332</v>
      </c>
      <c r="C21" s="4">
        <v>2</v>
      </c>
      <c r="D21" s="5">
        <v>5</v>
      </c>
      <c r="E21" s="5" t="s">
        <v>40</v>
      </c>
      <c r="F21" s="6"/>
      <c r="G21" s="6"/>
      <c r="H21" s="6"/>
    </row>
    <row r="22" spans="1:8" ht="21.75">
      <c r="A22" s="6" t="s">
        <v>325</v>
      </c>
      <c r="B22" s="6" t="s">
        <v>333</v>
      </c>
      <c r="C22" s="4">
        <v>1</v>
      </c>
      <c r="D22" s="5">
        <v>5</v>
      </c>
      <c r="E22" s="5" t="s">
        <v>40</v>
      </c>
      <c r="F22" s="6"/>
      <c r="G22" s="6"/>
      <c r="H22" s="6"/>
    </row>
    <row r="23" spans="1:8" ht="21.75">
      <c r="A23" s="6" t="s">
        <v>326</v>
      </c>
      <c r="B23" s="6" t="s">
        <v>62</v>
      </c>
      <c r="C23" s="4">
        <v>1</v>
      </c>
      <c r="D23" s="5">
        <v>5</v>
      </c>
      <c r="E23" s="5" t="s">
        <v>40</v>
      </c>
      <c r="F23" s="6"/>
      <c r="G23" s="6"/>
      <c r="H23" s="6"/>
    </row>
    <row r="24" spans="1:8" ht="21.75">
      <c r="A24" s="6" t="s">
        <v>69</v>
      </c>
      <c r="B24" s="6" t="s">
        <v>73</v>
      </c>
      <c r="C24" s="4">
        <v>2</v>
      </c>
      <c r="D24" s="5">
        <v>5</v>
      </c>
      <c r="E24" s="5" t="s">
        <v>40</v>
      </c>
      <c r="F24" s="6"/>
      <c r="G24" s="6"/>
      <c r="H24" s="6"/>
    </row>
    <row r="25" spans="1:8" ht="21.75">
      <c r="A25" s="6" t="s">
        <v>367</v>
      </c>
      <c r="B25" s="6" t="s">
        <v>376</v>
      </c>
      <c r="C25" s="4">
        <v>2</v>
      </c>
      <c r="D25" s="5">
        <v>6</v>
      </c>
      <c r="E25" s="5" t="s">
        <v>40</v>
      </c>
      <c r="F25" s="6"/>
      <c r="G25" s="6"/>
      <c r="H25" s="6"/>
    </row>
    <row r="26" spans="1:8" ht="21.75">
      <c r="A26" s="6" t="s">
        <v>238</v>
      </c>
      <c r="B26" s="6" t="s">
        <v>239</v>
      </c>
      <c r="C26" s="4">
        <v>2</v>
      </c>
      <c r="D26" s="5">
        <v>6</v>
      </c>
      <c r="E26" s="5" t="s">
        <v>40</v>
      </c>
      <c r="F26" s="6"/>
      <c r="G26" s="6"/>
      <c r="H26" s="6"/>
    </row>
    <row r="27" spans="1:8" ht="21.75">
      <c r="A27" s="6" t="s">
        <v>368</v>
      </c>
      <c r="B27" s="6" t="s">
        <v>377</v>
      </c>
      <c r="C27" s="4">
        <v>2</v>
      </c>
      <c r="D27" s="5">
        <v>6</v>
      </c>
      <c r="E27" s="5" t="s">
        <v>40</v>
      </c>
      <c r="F27" s="6"/>
      <c r="G27" s="6"/>
      <c r="H27" s="6"/>
    </row>
    <row r="32" ht="21.75">
      <c r="A32" t="s">
        <v>399</v>
      </c>
    </row>
    <row r="33" ht="21.75">
      <c r="A33" t="s">
        <v>400</v>
      </c>
    </row>
    <row r="34" spans="1:8" ht="27.75">
      <c r="A34" s="36" t="s">
        <v>383</v>
      </c>
      <c r="B34" s="36"/>
      <c r="C34" s="36"/>
      <c r="D34" s="36"/>
      <c r="E34" s="36"/>
      <c r="F34" s="36"/>
      <c r="G34" s="36"/>
      <c r="H34" s="36"/>
    </row>
    <row r="35" spans="1:8" ht="24">
      <c r="A35" s="37" t="s">
        <v>390</v>
      </c>
      <c r="B35" s="37"/>
      <c r="C35" s="37"/>
      <c r="D35" s="37"/>
      <c r="E35" s="37"/>
      <c r="F35" s="37"/>
      <c r="G35" s="37"/>
      <c r="H35" s="37"/>
    </row>
    <row r="36" spans="1:8" ht="21.75">
      <c r="A36" s="38" t="s">
        <v>384</v>
      </c>
      <c r="B36" s="38"/>
      <c r="C36" s="38"/>
      <c r="D36" s="38"/>
      <c r="E36" s="38"/>
      <c r="F36" s="38"/>
      <c r="G36" s="38"/>
      <c r="H36" s="38"/>
    </row>
    <row r="37" spans="1:8" ht="21.75">
      <c r="A37" s="33" t="s">
        <v>0</v>
      </c>
      <c r="B37" s="33" t="s">
        <v>23</v>
      </c>
      <c r="C37" s="34" t="s">
        <v>24</v>
      </c>
      <c r="D37" s="33" t="s">
        <v>25</v>
      </c>
      <c r="E37" s="33" t="s">
        <v>27</v>
      </c>
      <c r="F37" s="35" t="s">
        <v>388</v>
      </c>
      <c r="G37" s="35"/>
      <c r="H37" s="33" t="s">
        <v>387</v>
      </c>
    </row>
    <row r="38" spans="1:8" ht="21.75">
      <c r="A38" s="33"/>
      <c r="B38" s="33"/>
      <c r="C38" s="34"/>
      <c r="D38" s="33"/>
      <c r="E38" s="33"/>
      <c r="F38" s="6" t="s">
        <v>385</v>
      </c>
      <c r="G38" s="6" t="s">
        <v>386</v>
      </c>
      <c r="H38" s="33"/>
    </row>
    <row r="39" spans="1:8" ht="21.75">
      <c r="A39" s="6" t="s">
        <v>136</v>
      </c>
      <c r="B39" s="6" t="s">
        <v>147</v>
      </c>
      <c r="C39" s="4">
        <v>1.5</v>
      </c>
      <c r="D39" s="5">
        <v>1</v>
      </c>
      <c r="E39" s="5" t="s">
        <v>39</v>
      </c>
      <c r="F39" s="6"/>
      <c r="G39" s="6"/>
      <c r="H39" s="6"/>
    </row>
    <row r="40" spans="1:8" ht="21.75">
      <c r="A40" s="6" t="s">
        <v>163</v>
      </c>
      <c r="B40" s="6" t="s">
        <v>164</v>
      </c>
      <c r="C40" s="4">
        <v>1</v>
      </c>
      <c r="D40" s="5">
        <v>1</v>
      </c>
      <c r="E40" s="5" t="s">
        <v>44</v>
      </c>
      <c r="F40" s="6"/>
      <c r="G40" s="6"/>
      <c r="H40" s="6"/>
    </row>
    <row r="41" spans="1:8" ht="21.75">
      <c r="A41" s="6" t="s">
        <v>177</v>
      </c>
      <c r="B41" s="6" t="s">
        <v>186</v>
      </c>
      <c r="C41" s="4">
        <v>1.5</v>
      </c>
      <c r="D41" s="5">
        <v>2</v>
      </c>
      <c r="E41" s="5" t="s">
        <v>53</v>
      </c>
      <c r="F41" s="6"/>
      <c r="G41" s="6"/>
      <c r="H41" s="6"/>
    </row>
    <row r="42" spans="1:8" ht="21.75">
      <c r="A42" s="6" t="s">
        <v>198</v>
      </c>
      <c r="B42" s="6" t="s">
        <v>199</v>
      </c>
      <c r="C42" s="4">
        <v>1</v>
      </c>
      <c r="D42" s="5">
        <v>2</v>
      </c>
      <c r="E42" s="5" t="s">
        <v>54</v>
      </c>
      <c r="F42" s="6"/>
      <c r="G42" s="6"/>
      <c r="H42" s="6"/>
    </row>
    <row r="43" spans="1:8" ht="21.75">
      <c r="A43" s="6" t="s">
        <v>236</v>
      </c>
      <c r="B43" s="6" t="s">
        <v>16</v>
      </c>
      <c r="C43" s="4">
        <v>1</v>
      </c>
      <c r="D43" s="5">
        <v>3</v>
      </c>
      <c r="E43" s="5" t="s">
        <v>60</v>
      </c>
      <c r="F43" s="6"/>
      <c r="G43" s="6"/>
      <c r="H43" s="6"/>
    </row>
    <row r="44" spans="1:8" ht="21.75">
      <c r="A44" s="6" t="s">
        <v>222</v>
      </c>
      <c r="B44" s="6" t="s">
        <v>16</v>
      </c>
      <c r="C44" s="4">
        <v>1.5</v>
      </c>
      <c r="D44" s="5">
        <v>3</v>
      </c>
      <c r="E44" s="5" t="s">
        <v>42</v>
      </c>
      <c r="F44" s="6"/>
      <c r="G44" s="6"/>
      <c r="H44" s="6"/>
    </row>
    <row r="45" spans="1:8" ht="21.75">
      <c r="A45" s="6" t="s">
        <v>235</v>
      </c>
      <c r="B45" s="6" t="s">
        <v>16</v>
      </c>
      <c r="C45" s="4">
        <v>2.5</v>
      </c>
      <c r="D45" s="5">
        <v>3</v>
      </c>
      <c r="E45" s="5" t="s">
        <v>54</v>
      </c>
      <c r="F45" s="6"/>
      <c r="G45" s="6"/>
      <c r="H45" s="6"/>
    </row>
    <row r="46" spans="1:8" ht="21.75">
      <c r="A46" s="6" t="s">
        <v>222</v>
      </c>
      <c r="B46" s="6" t="s">
        <v>16</v>
      </c>
      <c r="C46" s="4">
        <v>1.5</v>
      </c>
      <c r="D46" s="5">
        <v>4</v>
      </c>
      <c r="E46" s="5" t="s">
        <v>42</v>
      </c>
      <c r="F46" s="6"/>
      <c r="G46" s="6"/>
      <c r="H46" s="6"/>
    </row>
    <row r="47" spans="1:8" ht="21.75">
      <c r="A47" s="6" t="s">
        <v>235</v>
      </c>
      <c r="B47" s="6" t="s">
        <v>76</v>
      </c>
      <c r="C47" s="4">
        <v>2.5</v>
      </c>
      <c r="D47" s="5">
        <v>4</v>
      </c>
      <c r="E47" s="5" t="s">
        <v>83</v>
      </c>
      <c r="F47" s="6"/>
      <c r="G47" s="6"/>
      <c r="H47" s="6"/>
    </row>
    <row r="48" spans="1:8" ht="21.75">
      <c r="A48" s="6" t="s">
        <v>401</v>
      </c>
      <c r="B48" s="6" t="s">
        <v>16</v>
      </c>
      <c r="C48" s="4">
        <v>2</v>
      </c>
      <c r="D48" s="5">
        <v>5</v>
      </c>
      <c r="E48" s="5" t="s">
        <v>83</v>
      </c>
      <c r="F48" s="6"/>
      <c r="G48" s="6"/>
      <c r="H48" s="6"/>
    </row>
    <row r="49" spans="1:8" ht="21.75">
      <c r="A49" s="6" t="s">
        <v>294</v>
      </c>
      <c r="B49" s="6" t="s">
        <v>16</v>
      </c>
      <c r="C49" s="4">
        <v>1.5</v>
      </c>
      <c r="D49" s="5">
        <v>5</v>
      </c>
      <c r="E49" s="5" t="s">
        <v>42</v>
      </c>
      <c r="F49" s="6"/>
      <c r="G49" s="6"/>
      <c r="H49" s="6"/>
    </row>
    <row r="50" spans="1:8" ht="21.75">
      <c r="A50" s="6" t="s">
        <v>347</v>
      </c>
      <c r="B50" s="6" t="s">
        <v>16</v>
      </c>
      <c r="C50" s="4">
        <v>1.5</v>
      </c>
      <c r="D50" s="5">
        <v>6</v>
      </c>
      <c r="E50" s="5">
        <v>3</v>
      </c>
      <c r="F50" s="6"/>
      <c r="G50" s="6"/>
      <c r="H50" s="6"/>
    </row>
    <row r="51" spans="1:8" ht="21.75">
      <c r="A51" s="6" t="s">
        <v>357</v>
      </c>
      <c r="B51" s="6" t="s">
        <v>16</v>
      </c>
      <c r="C51" s="4">
        <v>2.5</v>
      </c>
      <c r="D51" s="5">
        <v>6</v>
      </c>
      <c r="E51" s="5" t="s">
        <v>82</v>
      </c>
      <c r="F51" s="6"/>
      <c r="G51" s="6"/>
      <c r="H51" s="6"/>
    </row>
    <row r="52" spans="1:8" ht="21.75">
      <c r="A52" s="6" t="s">
        <v>358</v>
      </c>
      <c r="B52" s="6" t="s">
        <v>16</v>
      </c>
      <c r="C52" s="4">
        <v>0.5</v>
      </c>
      <c r="D52" s="5">
        <v>6</v>
      </c>
      <c r="E52" s="5" t="s">
        <v>82</v>
      </c>
      <c r="F52" s="6"/>
      <c r="G52" s="6"/>
      <c r="H52" s="6"/>
    </row>
    <row r="65" ht="21.75">
      <c r="A65" t="s">
        <v>399</v>
      </c>
    </row>
    <row r="66" ht="21.75">
      <c r="A66" t="s">
        <v>400</v>
      </c>
    </row>
    <row r="67" spans="1:8" ht="27.75">
      <c r="A67" s="36" t="s">
        <v>383</v>
      </c>
      <c r="B67" s="36"/>
      <c r="C67" s="36"/>
      <c r="D67" s="36"/>
      <c r="E67" s="36"/>
      <c r="F67" s="36"/>
      <c r="G67" s="36"/>
      <c r="H67" s="36"/>
    </row>
    <row r="68" spans="1:8" ht="24">
      <c r="A68" s="37" t="s">
        <v>391</v>
      </c>
      <c r="B68" s="37"/>
      <c r="C68" s="37"/>
      <c r="D68" s="37"/>
      <c r="E68" s="37"/>
      <c r="F68" s="37"/>
      <c r="G68" s="37"/>
      <c r="H68" s="37"/>
    </row>
    <row r="69" spans="1:8" ht="21.75">
      <c r="A69" s="38" t="s">
        <v>384</v>
      </c>
      <c r="B69" s="38"/>
      <c r="C69" s="38"/>
      <c r="D69" s="38"/>
      <c r="E69" s="38"/>
      <c r="F69" s="38"/>
      <c r="G69" s="38"/>
      <c r="H69" s="38"/>
    </row>
    <row r="70" spans="1:8" ht="21.75">
      <c r="A70" s="33" t="s">
        <v>0</v>
      </c>
      <c r="B70" s="33" t="s">
        <v>23</v>
      </c>
      <c r="C70" s="34" t="s">
        <v>24</v>
      </c>
      <c r="D70" s="33" t="s">
        <v>25</v>
      </c>
      <c r="E70" s="33" t="s">
        <v>27</v>
      </c>
      <c r="F70" s="35" t="s">
        <v>388</v>
      </c>
      <c r="G70" s="35"/>
      <c r="H70" s="33" t="s">
        <v>387</v>
      </c>
    </row>
    <row r="71" spans="1:8" ht="21.75">
      <c r="A71" s="33"/>
      <c r="B71" s="33"/>
      <c r="C71" s="34"/>
      <c r="D71" s="33"/>
      <c r="E71" s="33"/>
      <c r="F71" s="6" t="s">
        <v>385</v>
      </c>
      <c r="G71" s="6" t="s">
        <v>386</v>
      </c>
      <c r="H71" s="33"/>
    </row>
    <row r="72" spans="1:8" ht="21.75">
      <c r="A72" s="6" t="s">
        <v>139</v>
      </c>
      <c r="B72" s="6" t="s">
        <v>149</v>
      </c>
      <c r="C72" s="4">
        <v>1</v>
      </c>
      <c r="D72" s="5">
        <v>1</v>
      </c>
      <c r="E72" s="5" t="s">
        <v>39</v>
      </c>
      <c r="F72" s="6"/>
      <c r="G72" s="6"/>
      <c r="H72" s="6"/>
    </row>
    <row r="73" spans="1:8" ht="21.75">
      <c r="A73" s="6" t="s">
        <v>165</v>
      </c>
      <c r="B73" s="6" t="s">
        <v>89</v>
      </c>
      <c r="C73" s="4">
        <v>1</v>
      </c>
      <c r="D73" s="5">
        <v>1</v>
      </c>
      <c r="E73" s="5" t="s">
        <v>40</v>
      </c>
      <c r="F73" s="6"/>
      <c r="G73" s="6"/>
      <c r="H73" s="6"/>
    </row>
    <row r="74" spans="1:8" ht="21.75">
      <c r="A74" s="6" t="s">
        <v>106</v>
      </c>
      <c r="B74" s="6" t="s">
        <v>107</v>
      </c>
      <c r="C74" s="4">
        <v>1</v>
      </c>
      <c r="D74" s="5">
        <v>1</v>
      </c>
      <c r="E74" s="5" t="s">
        <v>40</v>
      </c>
      <c r="F74" s="6"/>
      <c r="G74" s="6"/>
      <c r="H74" s="6"/>
    </row>
    <row r="75" spans="1:8" ht="21.75">
      <c r="A75" s="6" t="s">
        <v>202</v>
      </c>
      <c r="B75" s="6" t="s">
        <v>108</v>
      </c>
      <c r="C75" s="4">
        <v>1</v>
      </c>
      <c r="D75" s="5">
        <v>2</v>
      </c>
      <c r="E75" s="5" t="s">
        <v>41</v>
      </c>
      <c r="F75" s="6"/>
      <c r="G75" s="6"/>
      <c r="H75" s="6"/>
    </row>
    <row r="76" spans="1:8" ht="21.75">
      <c r="A76" s="6" t="s">
        <v>93</v>
      </c>
      <c r="B76" s="6" t="s">
        <v>206</v>
      </c>
      <c r="C76" s="4">
        <v>1</v>
      </c>
      <c r="D76" s="5">
        <v>2</v>
      </c>
      <c r="E76" s="5" t="s">
        <v>41</v>
      </c>
      <c r="F76" s="6"/>
      <c r="G76" s="6"/>
      <c r="H76" s="6"/>
    </row>
    <row r="77" spans="1:8" ht="21.75">
      <c r="A77" s="6" t="s">
        <v>219</v>
      </c>
      <c r="B77" s="6" t="s">
        <v>57</v>
      </c>
      <c r="C77" s="4">
        <v>1</v>
      </c>
      <c r="D77" s="5">
        <v>3</v>
      </c>
      <c r="E77" s="5" t="s">
        <v>53</v>
      </c>
      <c r="F77" s="6"/>
      <c r="G77" s="6"/>
      <c r="H77" s="6"/>
    </row>
    <row r="78" spans="1:8" ht="21.75">
      <c r="A78" s="6" t="s">
        <v>237</v>
      </c>
      <c r="B78" s="6" t="s">
        <v>94</v>
      </c>
      <c r="C78" s="4">
        <v>2</v>
      </c>
      <c r="D78" s="5">
        <v>3</v>
      </c>
      <c r="E78" s="5" t="s">
        <v>41</v>
      </c>
      <c r="F78" s="6"/>
      <c r="G78" s="6"/>
      <c r="H78" s="6"/>
    </row>
    <row r="79" spans="1:8" ht="21.75">
      <c r="A79" s="6" t="s">
        <v>240</v>
      </c>
      <c r="B79" s="6" t="s">
        <v>280</v>
      </c>
      <c r="C79" s="4">
        <v>2</v>
      </c>
      <c r="D79" s="5">
        <v>4</v>
      </c>
      <c r="E79" s="5">
        <v>1</v>
      </c>
      <c r="F79" s="6"/>
      <c r="G79" s="6"/>
      <c r="H79" s="6"/>
    </row>
    <row r="80" spans="1:8" ht="21.75">
      <c r="A80" s="6" t="s">
        <v>271</v>
      </c>
      <c r="B80" s="6" t="s">
        <v>206</v>
      </c>
      <c r="C80" s="4">
        <v>1</v>
      </c>
      <c r="D80" s="5">
        <v>4</v>
      </c>
      <c r="E80" s="5">
        <v>1</v>
      </c>
      <c r="F80" s="6"/>
      <c r="G80" s="6"/>
      <c r="H80" s="6"/>
    </row>
    <row r="81" spans="1:8" ht="21.75">
      <c r="A81" s="6" t="s">
        <v>272</v>
      </c>
      <c r="B81" s="6" t="s">
        <v>281</v>
      </c>
      <c r="C81" s="4">
        <v>2</v>
      </c>
      <c r="D81" s="5">
        <v>4</v>
      </c>
      <c r="E81" s="5">
        <v>1</v>
      </c>
      <c r="F81" s="6"/>
      <c r="G81" s="6"/>
      <c r="H81" s="6"/>
    </row>
    <row r="82" spans="1:8" ht="21.75">
      <c r="A82" s="6" t="s">
        <v>69</v>
      </c>
      <c r="B82" s="6" t="s">
        <v>73</v>
      </c>
      <c r="C82" s="4">
        <v>1</v>
      </c>
      <c r="D82" s="5">
        <v>4</v>
      </c>
      <c r="E82" s="5" t="s">
        <v>92</v>
      </c>
      <c r="F82" s="6"/>
      <c r="G82" s="6"/>
      <c r="H82" s="6"/>
    </row>
    <row r="83" spans="1:8" ht="21.75">
      <c r="A83" s="6" t="s">
        <v>69</v>
      </c>
      <c r="B83" s="6" t="s">
        <v>73</v>
      </c>
      <c r="C83" s="4">
        <v>2</v>
      </c>
      <c r="D83" s="5">
        <v>5</v>
      </c>
      <c r="E83" s="5" t="s">
        <v>40</v>
      </c>
      <c r="F83" s="6"/>
      <c r="G83" s="6"/>
      <c r="H83" s="6"/>
    </row>
    <row r="84" spans="1:8" ht="21.75">
      <c r="A84" s="6" t="s">
        <v>321</v>
      </c>
      <c r="B84" s="6" t="s">
        <v>330</v>
      </c>
      <c r="C84" s="4">
        <v>1</v>
      </c>
      <c r="D84" s="5">
        <v>5</v>
      </c>
      <c r="E84" s="5" t="s">
        <v>40</v>
      </c>
      <c r="F84" s="6"/>
      <c r="G84" s="6"/>
      <c r="H84" s="6"/>
    </row>
    <row r="85" spans="1:8" ht="21.75">
      <c r="A85" s="6" t="s">
        <v>322</v>
      </c>
      <c r="B85" s="6" t="s">
        <v>61</v>
      </c>
      <c r="C85" s="4">
        <v>2</v>
      </c>
      <c r="D85" s="5">
        <v>5</v>
      </c>
      <c r="E85" s="5" t="s">
        <v>40</v>
      </c>
      <c r="F85" s="6"/>
      <c r="G85" s="6"/>
      <c r="H85" s="6"/>
    </row>
    <row r="86" spans="1:8" ht="21.75">
      <c r="A86" s="6" t="s">
        <v>323</v>
      </c>
      <c r="B86" s="6" t="s">
        <v>331</v>
      </c>
      <c r="C86" s="4">
        <v>1</v>
      </c>
      <c r="D86" s="5">
        <v>5</v>
      </c>
      <c r="E86" s="5" t="s">
        <v>40</v>
      </c>
      <c r="F86" s="6"/>
      <c r="G86" s="6"/>
      <c r="H86" s="6"/>
    </row>
    <row r="87" spans="1:8" ht="21.75">
      <c r="A87" s="6" t="s">
        <v>365</v>
      </c>
      <c r="B87" s="6" t="s">
        <v>373</v>
      </c>
      <c r="C87" s="4">
        <v>2</v>
      </c>
      <c r="D87" s="5">
        <v>6</v>
      </c>
      <c r="E87" s="5" t="s">
        <v>40</v>
      </c>
      <c r="F87" s="6"/>
      <c r="G87" s="6"/>
      <c r="H87" s="6"/>
    </row>
    <row r="88" spans="1:8" ht="21.75">
      <c r="A88" s="6" t="s">
        <v>13</v>
      </c>
      <c r="B88" s="6" t="s">
        <v>374</v>
      </c>
      <c r="C88" s="4">
        <v>1</v>
      </c>
      <c r="D88" s="5">
        <v>6</v>
      </c>
      <c r="E88" s="5" t="s">
        <v>40</v>
      </c>
      <c r="F88" s="6"/>
      <c r="G88" s="6"/>
      <c r="H88" s="6"/>
    </row>
    <row r="89" spans="1:8" ht="21.75">
      <c r="A89" s="6" t="s">
        <v>366</v>
      </c>
      <c r="B89" s="6" t="s">
        <v>375</v>
      </c>
      <c r="C89" s="4">
        <v>2</v>
      </c>
      <c r="D89" s="5">
        <v>6</v>
      </c>
      <c r="E89" s="5" t="s">
        <v>40</v>
      </c>
      <c r="F89" s="6"/>
      <c r="G89" s="6"/>
      <c r="H89" s="6"/>
    </row>
    <row r="90" spans="1:8" ht="21.75">
      <c r="A90" s="6" t="s">
        <v>20</v>
      </c>
      <c r="B90" s="6" t="s">
        <v>47</v>
      </c>
      <c r="C90" s="4">
        <v>1</v>
      </c>
      <c r="D90" s="5">
        <v>6</v>
      </c>
      <c r="E90" s="5" t="s">
        <v>40</v>
      </c>
      <c r="F90" s="6"/>
      <c r="G90" s="6"/>
      <c r="H90" s="6"/>
    </row>
    <row r="98" ht="21.75">
      <c r="A98" t="s">
        <v>399</v>
      </c>
    </row>
    <row r="99" ht="21.75">
      <c r="A99" t="s">
        <v>400</v>
      </c>
    </row>
    <row r="100" spans="1:8" ht="27.75">
      <c r="A100" s="36" t="s">
        <v>383</v>
      </c>
      <c r="B100" s="36"/>
      <c r="C100" s="36"/>
      <c r="D100" s="36"/>
      <c r="E100" s="36"/>
      <c r="F100" s="36"/>
      <c r="G100" s="36"/>
      <c r="H100" s="36"/>
    </row>
    <row r="101" spans="1:8" ht="24">
      <c r="A101" s="37" t="s">
        <v>392</v>
      </c>
      <c r="B101" s="37"/>
      <c r="C101" s="37"/>
      <c r="D101" s="37"/>
      <c r="E101" s="37"/>
      <c r="F101" s="37"/>
      <c r="G101" s="37"/>
      <c r="H101" s="37"/>
    </row>
    <row r="102" spans="1:8" ht="21.75">
      <c r="A102" s="38" t="s">
        <v>384</v>
      </c>
      <c r="B102" s="38"/>
      <c r="C102" s="38"/>
      <c r="D102" s="38"/>
      <c r="E102" s="38"/>
      <c r="F102" s="38"/>
      <c r="G102" s="38"/>
      <c r="H102" s="38"/>
    </row>
    <row r="103" spans="1:8" ht="21.75">
      <c r="A103" s="33" t="s">
        <v>0</v>
      </c>
      <c r="B103" s="33" t="s">
        <v>23</v>
      </c>
      <c r="C103" s="34" t="s">
        <v>24</v>
      </c>
      <c r="D103" s="33" t="s">
        <v>25</v>
      </c>
      <c r="E103" s="33" t="s">
        <v>27</v>
      </c>
      <c r="F103" s="35" t="s">
        <v>388</v>
      </c>
      <c r="G103" s="35"/>
      <c r="H103" s="33" t="s">
        <v>387</v>
      </c>
    </row>
    <row r="104" spans="1:8" ht="21.75">
      <c r="A104" s="33"/>
      <c r="B104" s="33"/>
      <c r="C104" s="34"/>
      <c r="D104" s="33"/>
      <c r="E104" s="33"/>
      <c r="F104" s="6" t="s">
        <v>385</v>
      </c>
      <c r="G104" s="6" t="s">
        <v>386</v>
      </c>
      <c r="H104" s="33"/>
    </row>
    <row r="105" spans="1:8" ht="21.75">
      <c r="A105" s="6" t="s">
        <v>142</v>
      </c>
      <c r="B105" s="6" t="s">
        <v>151</v>
      </c>
      <c r="C105" s="4">
        <v>1</v>
      </c>
      <c r="D105" s="5">
        <v>1</v>
      </c>
      <c r="E105" s="5" t="s">
        <v>39</v>
      </c>
      <c r="F105" s="6"/>
      <c r="G105" s="6"/>
      <c r="H105" s="6"/>
    </row>
    <row r="106" spans="1:8" ht="21.75">
      <c r="A106" s="6" t="s">
        <v>143</v>
      </c>
      <c r="B106" s="6" t="s">
        <v>152</v>
      </c>
      <c r="C106" s="4">
        <v>2</v>
      </c>
      <c r="D106" s="5">
        <v>1</v>
      </c>
      <c r="E106" s="5" t="s">
        <v>39</v>
      </c>
      <c r="F106" s="6"/>
      <c r="G106" s="6"/>
      <c r="H106" s="6"/>
    </row>
    <row r="107" spans="1:8" ht="21.75">
      <c r="A107" s="6" t="s">
        <v>56</v>
      </c>
      <c r="B107" s="6" t="s">
        <v>189</v>
      </c>
      <c r="C107" s="4">
        <v>1</v>
      </c>
      <c r="D107" s="5">
        <v>2</v>
      </c>
      <c r="E107" s="5" t="s">
        <v>53</v>
      </c>
      <c r="F107" s="6"/>
      <c r="G107" s="6"/>
      <c r="H107" s="6"/>
    </row>
    <row r="108" spans="1:8" ht="21.75">
      <c r="A108" s="6" t="s">
        <v>223</v>
      </c>
      <c r="B108" s="6" t="s">
        <v>229</v>
      </c>
      <c r="C108" s="4">
        <v>1</v>
      </c>
      <c r="D108" s="5">
        <v>3</v>
      </c>
      <c r="E108" s="5" t="s">
        <v>53</v>
      </c>
      <c r="F108" s="6"/>
      <c r="G108" s="6"/>
      <c r="H108" s="6"/>
    </row>
    <row r="109" spans="1:8" ht="21.75">
      <c r="A109" s="6" t="s">
        <v>247</v>
      </c>
      <c r="B109" s="6" t="s">
        <v>250</v>
      </c>
      <c r="C109" s="4">
        <v>2</v>
      </c>
      <c r="D109" s="5">
        <v>4</v>
      </c>
      <c r="E109" s="5" t="s">
        <v>80</v>
      </c>
      <c r="F109" s="6"/>
      <c r="G109" s="6"/>
      <c r="H109" s="6"/>
    </row>
    <row r="110" spans="1:8" ht="21.75">
      <c r="A110" s="6" t="s">
        <v>295</v>
      </c>
      <c r="B110" s="6" t="s">
        <v>296</v>
      </c>
      <c r="C110" s="4">
        <v>2</v>
      </c>
      <c r="D110" s="5">
        <v>5</v>
      </c>
      <c r="E110" s="5" t="s">
        <v>42</v>
      </c>
      <c r="F110" s="6"/>
      <c r="G110" s="6"/>
      <c r="H110" s="6"/>
    </row>
    <row r="111" spans="1:8" ht="21.75">
      <c r="A111" s="6" t="s">
        <v>291</v>
      </c>
      <c r="B111" s="6" t="s">
        <v>297</v>
      </c>
      <c r="C111" s="4">
        <v>2</v>
      </c>
      <c r="D111" s="5">
        <v>5</v>
      </c>
      <c r="E111" s="5" t="s">
        <v>83</v>
      </c>
      <c r="F111" s="6"/>
      <c r="G111" s="6"/>
      <c r="H111" s="6"/>
    </row>
    <row r="112" spans="1:8" ht="21.75">
      <c r="A112" s="6" t="s">
        <v>342</v>
      </c>
      <c r="B112" s="6" t="s">
        <v>345</v>
      </c>
      <c r="C112" s="4">
        <v>2</v>
      </c>
      <c r="D112" s="5">
        <v>6</v>
      </c>
      <c r="E112" s="5" t="s">
        <v>81</v>
      </c>
      <c r="F112" s="6"/>
      <c r="G112" s="6"/>
      <c r="H112" s="6"/>
    </row>
    <row r="113" spans="1:8" ht="21.75">
      <c r="A113" s="6"/>
      <c r="B113" s="6"/>
      <c r="C113" s="4"/>
      <c r="D113" s="5"/>
      <c r="E113" s="5"/>
      <c r="F113" s="6"/>
      <c r="G113" s="6"/>
      <c r="H113" s="6"/>
    </row>
    <row r="114" spans="1:8" ht="21.75">
      <c r="A114" s="10"/>
      <c r="B114" s="10"/>
      <c r="C114" s="11"/>
      <c r="D114" s="12"/>
      <c r="E114" s="12"/>
      <c r="F114" s="10"/>
      <c r="G114" s="10"/>
      <c r="H114" s="10"/>
    </row>
    <row r="115" spans="1:8" ht="21.75">
      <c r="A115" s="10"/>
      <c r="B115" s="10"/>
      <c r="C115" s="11"/>
      <c r="D115" s="12"/>
      <c r="E115" s="12"/>
      <c r="F115" s="10"/>
      <c r="G115" s="10"/>
      <c r="H115" s="10"/>
    </row>
    <row r="116" spans="1:8" ht="21.75">
      <c r="A116" s="10"/>
      <c r="B116" s="10"/>
      <c r="C116" s="11"/>
      <c r="D116" s="12"/>
      <c r="E116" s="12"/>
      <c r="F116" s="10"/>
      <c r="G116" s="10"/>
      <c r="H116" s="10"/>
    </row>
    <row r="117" spans="1:8" ht="21.75">
      <c r="A117" s="10"/>
      <c r="B117" s="10"/>
      <c r="C117" s="11"/>
      <c r="D117" s="12"/>
      <c r="E117" s="12"/>
      <c r="F117" s="10"/>
      <c r="G117" s="10"/>
      <c r="H117" s="10"/>
    </row>
    <row r="118" spans="1:8" ht="21.75">
      <c r="A118" s="10"/>
      <c r="B118" s="10"/>
      <c r="C118" s="11"/>
      <c r="D118" s="12"/>
      <c r="E118" s="12"/>
      <c r="F118" s="10"/>
      <c r="G118" s="10"/>
      <c r="H118" s="10"/>
    </row>
    <row r="119" spans="1:8" ht="21.75">
      <c r="A119" s="10"/>
      <c r="B119" s="10"/>
      <c r="C119" s="11"/>
      <c r="D119" s="12"/>
      <c r="E119" s="12"/>
      <c r="F119" s="10"/>
      <c r="G119" s="10"/>
      <c r="H119" s="10"/>
    </row>
    <row r="120" spans="1:8" ht="21.75">
      <c r="A120" s="10"/>
      <c r="B120" s="10"/>
      <c r="C120" s="11"/>
      <c r="D120" s="12"/>
      <c r="E120" s="12"/>
      <c r="F120" s="10"/>
      <c r="G120" s="10"/>
      <c r="H120" s="10"/>
    </row>
    <row r="121" spans="1:8" ht="21.75">
      <c r="A121" s="10"/>
      <c r="B121" s="10"/>
      <c r="C121" s="11"/>
      <c r="D121" s="12"/>
      <c r="E121" s="12"/>
      <c r="F121" s="10"/>
      <c r="G121" s="10"/>
      <c r="H121" s="10"/>
    </row>
    <row r="122" spans="1:8" ht="21.75">
      <c r="A122" s="10"/>
      <c r="B122" s="10"/>
      <c r="C122" s="11"/>
      <c r="D122" s="12"/>
      <c r="E122" s="12"/>
      <c r="F122" s="10"/>
      <c r="G122" s="10"/>
      <c r="H122" s="10"/>
    </row>
    <row r="123" spans="1:8" ht="21.75">
      <c r="A123" s="10"/>
      <c r="B123" s="10"/>
      <c r="C123" s="11"/>
      <c r="D123" s="12"/>
      <c r="E123" s="12"/>
      <c r="F123" s="10"/>
      <c r="G123" s="10"/>
      <c r="H123" s="10"/>
    </row>
    <row r="124" spans="1:8" ht="21.75">
      <c r="A124" s="10"/>
      <c r="B124" s="10"/>
      <c r="C124" s="11"/>
      <c r="D124" s="12"/>
      <c r="E124" s="12"/>
      <c r="F124" s="10"/>
      <c r="G124" s="10"/>
      <c r="H124" s="10"/>
    </row>
    <row r="125" spans="1:8" ht="21.75">
      <c r="A125" s="10"/>
      <c r="B125" s="10"/>
      <c r="C125" s="11"/>
      <c r="D125" s="12"/>
      <c r="E125" s="12"/>
      <c r="F125" s="10"/>
      <c r="G125" s="10"/>
      <c r="H125" s="10"/>
    </row>
    <row r="126" spans="1:8" ht="21.75">
      <c r="A126" s="10"/>
      <c r="B126" s="10"/>
      <c r="C126" s="11"/>
      <c r="D126" s="12"/>
      <c r="E126" s="12"/>
      <c r="F126" s="10"/>
      <c r="G126" s="10"/>
      <c r="H126" s="10"/>
    </row>
    <row r="127" spans="1:8" ht="21.75">
      <c r="A127" s="10"/>
      <c r="B127" s="10"/>
      <c r="C127" s="11"/>
      <c r="D127" s="12"/>
      <c r="E127" s="12"/>
      <c r="F127" s="10"/>
      <c r="G127" s="10"/>
      <c r="H127" s="10"/>
    </row>
    <row r="128" spans="1:8" ht="21.75">
      <c r="A128" s="10"/>
      <c r="B128" s="10"/>
      <c r="C128" s="11"/>
      <c r="D128" s="12"/>
      <c r="E128" s="12"/>
      <c r="F128" s="10"/>
      <c r="G128" s="10"/>
      <c r="H128" s="10"/>
    </row>
    <row r="129" spans="1:8" ht="21.75">
      <c r="A129" s="10"/>
      <c r="B129" s="10"/>
      <c r="C129" s="11"/>
      <c r="D129" s="12"/>
      <c r="E129" s="12"/>
      <c r="F129" s="10"/>
      <c r="G129" s="10"/>
      <c r="H129" s="10"/>
    </row>
    <row r="130" spans="1:8" ht="21.75">
      <c r="A130" s="10"/>
      <c r="B130" s="10"/>
      <c r="C130" s="11"/>
      <c r="D130" s="12"/>
      <c r="E130" s="12"/>
      <c r="F130" s="10"/>
      <c r="G130" s="10"/>
      <c r="H130" s="10"/>
    </row>
    <row r="131" spans="1:8" ht="21.75">
      <c r="A131" t="s">
        <v>399</v>
      </c>
      <c r="B131" s="10"/>
      <c r="C131" s="11"/>
      <c r="D131" s="12"/>
      <c r="E131" s="12"/>
      <c r="F131" s="10"/>
      <c r="G131" s="10"/>
      <c r="H131" s="10"/>
    </row>
    <row r="132" spans="1:8" ht="21.75">
      <c r="A132" t="s">
        <v>400</v>
      </c>
      <c r="B132" s="10"/>
      <c r="C132" s="11"/>
      <c r="D132" s="12"/>
      <c r="E132" s="12"/>
      <c r="F132" s="10"/>
      <c r="G132" s="10"/>
      <c r="H132" s="10"/>
    </row>
    <row r="133" spans="1:8" ht="27.75">
      <c r="A133" s="30" t="s">
        <v>383</v>
      </c>
      <c r="B133" s="30"/>
      <c r="C133" s="30"/>
      <c r="D133" s="30"/>
      <c r="E133" s="30"/>
      <c r="F133" s="30"/>
      <c r="G133" s="30"/>
      <c r="H133" s="30"/>
    </row>
    <row r="134" spans="1:8" ht="24">
      <c r="A134" s="31" t="s">
        <v>402</v>
      </c>
      <c r="B134" s="31"/>
      <c r="C134" s="31"/>
      <c r="D134" s="31"/>
      <c r="E134" s="31"/>
      <c r="F134" s="31"/>
      <c r="G134" s="31"/>
      <c r="H134" s="31"/>
    </row>
    <row r="135" spans="1:8" ht="21.75">
      <c r="A135" s="32" t="s">
        <v>384</v>
      </c>
      <c r="B135" s="32"/>
      <c r="C135" s="32"/>
      <c r="D135" s="32"/>
      <c r="E135" s="32"/>
      <c r="F135" s="32"/>
      <c r="G135" s="32"/>
      <c r="H135" s="32"/>
    </row>
    <row r="136" spans="1:8" ht="21.75">
      <c r="A136" s="33" t="s">
        <v>0</v>
      </c>
      <c r="B136" s="33" t="s">
        <v>23</v>
      </c>
      <c r="C136" s="34" t="s">
        <v>24</v>
      </c>
      <c r="D136" s="33" t="s">
        <v>25</v>
      </c>
      <c r="E136" s="33" t="s">
        <v>27</v>
      </c>
      <c r="F136" s="35" t="s">
        <v>388</v>
      </c>
      <c r="G136" s="35"/>
      <c r="H136" s="33" t="s">
        <v>387</v>
      </c>
    </row>
    <row r="137" spans="1:8" ht="21.75">
      <c r="A137" s="33"/>
      <c r="B137" s="33"/>
      <c r="C137" s="34"/>
      <c r="D137" s="33"/>
      <c r="E137" s="33"/>
      <c r="F137" s="6" t="s">
        <v>385</v>
      </c>
      <c r="G137" s="6" t="s">
        <v>386</v>
      </c>
      <c r="H137" s="33"/>
    </row>
    <row r="138" spans="1:8" ht="21.75">
      <c r="A138" s="6" t="s">
        <v>131</v>
      </c>
      <c r="B138" s="6" t="s">
        <v>14</v>
      </c>
      <c r="C138" s="4">
        <v>2</v>
      </c>
      <c r="D138" s="5">
        <v>1</v>
      </c>
      <c r="E138" s="5" t="s">
        <v>39</v>
      </c>
      <c r="F138" s="6"/>
      <c r="G138" s="6"/>
      <c r="H138" s="6"/>
    </row>
    <row r="139" spans="1:8" ht="21.75">
      <c r="A139" s="6" t="s">
        <v>71</v>
      </c>
      <c r="B139" s="6" t="s">
        <v>160</v>
      </c>
      <c r="C139" s="4">
        <v>1</v>
      </c>
      <c r="D139" s="5">
        <v>1</v>
      </c>
      <c r="E139" s="5" t="s">
        <v>43</v>
      </c>
      <c r="F139" s="6"/>
      <c r="G139" s="6"/>
      <c r="H139" s="6"/>
    </row>
    <row r="140" spans="1:8" ht="21.75">
      <c r="A140" s="6" t="s">
        <v>172</v>
      </c>
      <c r="B140" s="6" t="s">
        <v>14</v>
      </c>
      <c r="C140" s="4">
        <v>2</v>
      </c>
      <c r="D140" s="5">
        <v>2</v>
      </c>
      <c r="E140" s="5" t="s">
        <v>53</v>
      </c>
      <c r="F140" s="6"/>
      <c r="G140" s="6"/>
      <c r="H140" s="6"/>
    </row>
    <row r="141" spans="1:8" ht="21.75">
      <c r="A141" s="6" t="s">
        <v>211</v>
      </c>
      <c r="B141" s="6" t="s">
        <v>14</v>
      </c>
      <c r="C141" s="4">
        <v>2</v>
      </c>
      <c r="D141" s="5">
        <v>3</v>
      </c>
      <c r="E141" s="5" t="s">
        <v>53</v>
      </c>
      <c r="F141" s="6"/>
      <c r="G141" s="6"/>
      <c r="H141" s="6"/>
    </row>
    <row r="142" spans="1:8" ht="21.75">
      <c r="A142" s="6" t="s">
        <v>231</v>
      </c>
      <c r="B142" s="6" t="s">
        <v>232</v>
      </c>
      <c r="C142" s="4">
        <v>1</v>
      </c>
      <c r="D142" s="5">
        <v>3</v>
      </c>
      <c r="E142" s="5" t="s">
        <v>59</v>
      </c>
      <c r="F142" s="6"/>
      <c r="G142" s="6"/>
      <c r="H142" s="6"/>
    </row>
    <row r="143" spans="1:8" ht="21.75">
      <c r="A143" s="6" t="s">
        <v>243</v>
      </c>
      <c r="B143" s="6" t="s">
        <v>14</v>
      </c>
      <c r="C143" s="4">
        <v>1</v>
      </c>
      <c r="D143" s="5">
        <v>4</v>
      </c>
      <c r="E143" s="5" t="s">
        <v>80</v>
      </c>
      <c r="F143" s="6"/>
      <c r="G143" s="6"/>
      <c r="H143" s="6"/>
    </row>
    <row r="144" spans="1:8" ht="21.75">
      <c r="A144" s="6" t="s">
        <v>3</v>
      </c>
      <c r="B144" s="6" t="s">
        <v>267</v>
      </c>
      <c r="C144" s="4">
        <v>1</v>
      </c>
      <c r="D144" s="5">
        <v>4</v>
      </c>
      <c r="E144" s="5" t="s">
        <v>82</v>
      </c>
      <c r="F144" s="6"/>
      <c r="G144" s="6"/>
      <c r="H144" s="6"/>
    </row>
    <row r="145" spans="1:8" ht="21.75">
      <c r="A145" s="6" t="s">
        <v>287</v>
      </c>
      <c r="B145" s="6" t="s">
        <v>14</v>
      </c>
      <c r="C145" s="4">
        <v>1</v>
      </c>
      <c r="D145" s="5">
        <v>5</v>
      </c>
      <c r="E145" s="5" t="s">
        <v>80</v>
      </c>
      <c r="F145" s="6"/>
      <c r="G145" s="6"/>
      <c r="H145" s="6"/>
    </row>
    <row r="146" spans="1:8" ht="21.75">
      <c r="A146" s="6" t="s">
        <v>311</v>
      </c>
      <c r="B146" s="6" t="s">
        <v>312</v>
      </c>
      <c r="C146" s="4">
        <v>1</v>
      </c>
      <c r="D146" s="5">
        <v>5</v>
      </c>
      <c r="E146" s="5" t="s">
        <v>59</v>
      </c>
      <c r="F146" s="6"/>
      <c r="G146" s="6"/>
      <c r="H146" s="6"/>
    </row>
    <row r="147" spans="1:8" ht="21.75">
      <c r="A147" s="6" t="s">
        <v>313</v>
      </c>
      <c r="B147" s="6" t="s">
        <v>314</v>
      </c>
      <c r="C147" s="4">
        <v>1</v>
      </c>
      <c r="D147" s="5">
        <v>5</v>
      </c>
      <c r="E147" s="5" t="s">
        <v>59</v>
      </c>
      <c r="F147" s="6"/>
      <c r="G147" s="6"/>
      <c r="H147" s="6"/>
    </row>
    <row r="148" spans="1:8" ht="21.75">
      <c r="A148" s="6" t="s">
        <v>231</v>
      </c>
      <c r="B148" s="6" t="s">
        <v>355</v>
      </c>
      <c r="C148" s="4">
        <v>1</v>
      </c>
      <c r="D148" s="5">
        <v>6</v>
      </c>
      <c r="E148" s="5">
        <v>3</v>
      </c>
      <c r="F148" s="6"/>
      <c r="G148" s="6"/>
      <c r="H148" s="6"/>
    </row>
    <row r="149" spans="1:8" ht="21.75">
      <c r="A149" s="6" t="s">
        <v>351</v>
      </c>
      <c r="B149" s="6" t="s">
        <v>356</v>
      </c>
      <c r="C149" s="4">
        <v>1</v>
      </c>
      <c r="D149" s="5">
        <v>6</v>
      </c>
      <c r="E149" s="5">
        <v>3</v>
      </c>
      <c r="F149" s="6"/>
      <c r="G149" s="6"/>
      <c r="H149" s="6"/>
    </row>
    <row r="150" spans="1:8" ht="21.75">
      <c r="A150" s="6" t="s">
        <v>339</v>
      </c>
      <c r="B150" s="6" t="s">
        <v>14</v>
      </c>
      <c r="C150" s="4">
        <v>1</v>
      </c>
      <c r="D150" s="5">
        <v>6</v>
      </c>
      <c r="E150" s="5" t="s">
        <v>81</v>
      </c>
      <c r="F150" s="6"/>
      <c r="G150" s="6"/>
      <c r="H150" s="6"/>
    </row>
    <row r="164" ht="21.75">
      <c r="A164" t="s">
        <v>399</v>
      </c>
    </row>
    <row r="165" ht="21.75">
      <c r="A165" t="s">
        <v>400</v>
      </c>
    </row>
    <row r="166" spans="1:8" ht="27.75">
      <c r="A166" s="30" t="s">
        <v>383</v>
      </c>
      <c r="B166" s="30"/>
      <c r="C166" s="30"/>
      <c r="D166" s="30"/>
      <c r="E166" s="30"/>
      <c r="F166" s="30"/>
      <c r="G166" s="30"/>
      <c r="H166" s="30"/>
    </row>
    <row r="167" spans="1:8" ht="24">
      <c r="A167" s="31" t="s">
        <v>393</v>
      </c>
      <c r="B167" s="31"/>
      <c r="C167" s="31"/>
      <c r="D167" s="31"/>
      <c r="E167" s="31"/>
      <c r="F167" s="31"/>
      <c r="G167" s="31"/>
      <c r="H167" s="31"/>
    </row>
    <row r="168" spans="1:8" ht="21.75">
      <c r="A168" s="32" t="s">
        <v>384</v>
      </c>
      <c r="B168" s="32"/>
      <c r="C168" s="32"/>
      <c r="D168" s="32"/>
      <c r="E168" s="32"/>
      <c r="F168" s="32"/>
      <c r="G168" s="32"/>
      <c r="H168" s="32"/>
    </row>
    <row r="169" spans="1:8" ht="21.75">
      <c r="A169" s="33" t="s">
        <v>0</v>
      </c>
      <c r="B169" s="33" t="s">
        <v>23</v>
      </c>
      <c r="C169" s="34" t="s">
        <v>24</v>
      </c>
      <c r="D169" s="33" t="s">
        <v>25</v>
      </c>
      <c r="E169" s="33" t="s">
        <v>27</v>
      </c>
      <c r="F169" s="35" t="s">
        <v>388</v>
      </c>
      <c r="G169" s="35"/>
      <c r="H169" s="33" t="s">
        <v>387</v>
      </c>
    </row>
    <row r="170" spans="1:8" ht="21.75">
      <c r="A170" s="33"/>
      <c r="B170" s="33"/>
      <c r="C170" s="34"/>
      <c r="D170" s="33"/>
      <c r="E170" s="33"/>
      <c r="F170" s="6" t="s">
        <v>385</v>
      </c>
      <c r="G170" s="6" t="s">
        <v>386</v>
      </c>
      <c r="H170" s="33"/>
    </row>
    <row r="171" spans="1:8" ht="21.75">
      <c r="A171" s="6" t="s">
        <v>133</v>
      </c>
      <c r="B171" s="6" t="s">
        <v>145</v>
      </c>
      <c r="C171" s="4">
        <v>0.5</v>
      </c>
      <c r="D171" s="5">
        <v>1</v>
      </c>
      <c r="E171" s="5" t="s">
        <v>39</v>
      </c>
      <c r="F171" s="6"/>
      <c r="G171" s="6"/>
      <c r="H171" s="6"/>
    </row>
    <row r="172" spans="1:8" ht="21.75">
      <c r="A172" s="6" t="s">
        <v>137</v>
      </c>
      <c r="B172" s="6" t="s">
        <v>17</v>
      </c>
      <c r="C172" s="4">
        <v>0.5</v>
      </c>
      <c r="D172" s="5">
        <v>1</v>
      </c>
      <c r="E172" s="5" t="s">
        <v>39</v>
      </c>
      <c r="F172" s="6"/>
      <c r="G172" s="6"/>
      <c r="H172" s="6"/>
    </row>
    <row r="173" spans="1:8" ht="21.75">
      <c r="A173" s="6" t="s">
        <v>138</v>
      </c>
      <c r="B173" s="6" t="s">
        <v>18</v>
      </c>
      <c r="C173" s="4">
        <v>0.5</v>
      </c>
      <c r="D173" s="5">
        <v>1</v>
      </c>
      <c r="E173" s="5" t="s">
        <v>39</v>
      </c>
      <c r="F173" s="6"/>
      <c r="G173" s="6"/>
      <c r="H173" s="6"/>
    </row>
    <row r="174" spans="1:8" ht="21.75">
      <c r="A174" s="6" t="s">
        <v>174</v>
      </c>
      <c r="B174" s="6" t="s">
        <v>184</v>
      </c>
      <c r="C174" s="4">
        <v>0.5</v>
      </c>
      <c r="D174" s="5">
        <v>2</v>
      </c>
      <c r="E174" s="5" t="s">
        <v>53</v>
      </c>
      <c r="F174" s="6"/>
      <c r="G174" s="6"/>
      <c r="H174" s="6"/>
    </row>
    <row r="175" spans="1:8" ht="21.75">
      <c r="A175" s="6" t="s">
        <v>179</v>
      </c>
      <c r="B175" s="6" t="s">
        <v>17</v>
      </c>
      <c r="C175" s="4">
        <v>0.5</v>
      </c>
      <c r="D175" s="5">
        <v>2</v>
      </c>
      <c r="E175" s="5" t="s">
        <v>53</v>
      </c>
      <c r="F175" s="6"/>
      <c r="G175" s="6"/>
      <c r="H175" s="6"/>
    </row>
    <row r="176" spans="1:8" ht="21.75">
      <c r="A176" s="6" t="s">
        <v>180</v>
      </c>
      <c r="B176" s="6" t="s">
        <v>18</v>
      </c>
      <c r="C176" s="4">
        <v>0.5</v>
      </c>
      <c r="D176" s="5">
        <v>2</v>
      </c>
      <c r="E176" s="5" t="s">
        <v>53</v>
      </c>
      <c r="F176" s="6"/>
      <c r="G176" s="6"/>
      <c r="H176" s="6"/>
    </row>
    <row r="177" spans="1:8" ht="21.75">
      <c r="A177" s="6" t="s">
        <v>4</v>
      </c>
      <c r="B177" s="6" t="s">
        <v>49</v>
      </c>
      <c r="C177" s="4">
        <v>0.5</v>
      </c>
      <c r="D177" s="5">
        <v>2</v>
      </c>
      <c r="E177" s="5" t="s">
        <v>41</v>
      </c>
      <c r="F177" s="6"/>
      <c r="G177" s="6"/>
      <c r="H177" s="6"/>
    </row>
    <row r="178" spans="1:8" ht="21.75">
      <c r="A178" s="6" t="s">
        <v>5</v>
      </c>
      <c r="B178" s="6" t="s">
        <v>50</v>
      </c>
      <c r="C178" s="4">
        <v>0.5</v>
      </c>
      <c r="D178" s="5">
        <v>2</v>
      </c>
      <c r="E178" s="5" t="s">
        <v>41</v>
      </c>
      <c r="F178" s="6"/>
      <c r="G178" s="6"/>
      <c r="H178" s="6"/>
    </row>
    <row r="179" spans="1:8" ht="21.75">
      <c r="A179" s="6" t="s">
        <v>6</v>
      </c>
      <c r="B179" s="6" t="s">
        <v>51</v>
      </c>
      <c r="C179" s="4">
        <v>0.5</v>
      </c>
      <c r="D179" s="5">
        <v>2</v>
      </c>
      <c r="E179" s="5" t="s">
        <v>41</v>
      </c>
      <c r="F179" s="6"/>
      <c r="G179" s="6"/>
      <c r="H179" s="6"/>
    </row>
    <row r="180" spans="1:8" ht="21.75">
      <c r="A180" s="6" t="s">
        <v>7</v>
      </c>
      <c r="B180" s="6" t="s">
        <v>52</v>
      </c>
      <c r="C180" s="4">
        <v>0.5</v>
      </c>
      <c r="D180" s="5">
        <v>2</v>
      </c>
      <c r="E180" s="5" t="s">
        <v>41</v>
      </c>
      <c r="F180" s="6"/>
      <c r="G180" s="6"/>
      <c r="H180" s="6"/>
    </row>
    <row r="181" spans="1:8" ht="21.75">
      <c r="A181" s="6" t="s">
        <v>213</v>
      </c>
      <c r="B181" s="6" t="s">
        <v>225</v>
      </c>
      <c r="C181" s="4">
        <v>0.5</v>
      </c>
      <c r="D181" s="5">
        <v>3</v>
      </c>
      <c r="E181" s="5" t="s">
        <v>53</v>
      </c>
      <c r="F181" s="6"/>
      <c r="G181" s="6"/>
      <c r="H181" s="6"/>
    </row>
    <row r="182" spans="1:8" ht="21.75">
      <c r="A182" s="6" t="s">
        <v>217</v>
      </c>
      <c r="B182" s="6" t="s">
        <v>17</v>
      </c>
      <c r="C182" s="4">
        <v>0.5</v>
      </c>
      <c r="D182" s="5">
        <v>3</v>
      </c>
      <c r="E182" s="5" t="s">
        <v>53</v>
      </c>
      <c r="F182" s="6"/>
      <c r="G182" s="6"/>
      <c r="H182" s="6"/>
    </row>
    <row r="183" spans="1:8" ht="21.75">
      <c r="A183" s="6" t="s">
        <v>218</v>
      </c>
      <c r="B183" s="6" t="s">
        <v>18</v>
      </c>
      <c r="C183" s="4">
        <v>0.5</v>
      </c>
      <c r="D183" s="5">
        <v>3</v>
      </c>
      <c r="E183" s="5" t="s">
        <v>53</v>
      </c>
      <c r="F183" s="6"/>
      <c r="G183" s="6"/>
      <c r="H183" s="6"/>
    </row>
    <row r="184" spans="1:8" ht="21.75">
      <c r="A184" s="6" t="s">
        <v>8</v>
      </c>
      <c r="B184" s="6" t="s">
        <v>64</v>
      </c>
      <c r="C184" s="4">
        <v>0.5</v>
      </c>
      <c r="D184" s="5">
        <v>3</v>
      </c>
      <c r="E184" s="5" t="s">
        <v>41</v>
      </c>
      <c r="F184" s="6"/>
      <c r="G184" s="6"/>
      <c r="H184" s="6"/>
    </row>
    <row r="185" spans="1:8" ht="21.75">
      <c r="A185" s="6" t="s">
        <v>9</v>
      </c>
      <c r="B185" s="6" t="s">
        <v>65</v>
      </c>
      <c r="C185" s="4">
        <v>0.5</v>
      </c>
      <c r="D185" s="5">
        <v>3</v>
      </c>
      <c r="E185" s="5" t="s">
        <v>41</v>
      </c>
      <c r="F185" s="6"/>
      <c r="G185" s="6"/>
      <c r="H185" s="6"/>
    </row>
    <row r="186" spans="1:8" ht="21.75">
      <c r="A186" s="6" t="s">
        <v>10</v>
      </c>
      <c r="B186" s="6" t="s">
        <v>66</v>
      </c>
      <c r="C186" s="4">
        <v>0.5</v>
      </c>
      <c r="D186" s="5">
        <v>3</v>
      </c>
      <c r="E186" s="5" t="s">
        <v>41</v>
      </c>
      <c r="F186" s="6"/>
      <c r="G186" s="6"/>
      <c r="H186" s="6"/>
    </row>
    <row r="187" spans="1:8" ht="21.75">
      <c r="A187" s="6" t="s">
        <v>11</v>
      </c>
      <c r="B187" s="6" t="s">
        <v>67</v>
      </c>
      <c r="C187" s="4">
        <v>0.5</v>
      </c>
      <c r="D187" s="5">
        <v>3</v>
      </c>
      <c r="E187" s="5" t="s">
        <v>41</v>
      </c>
      <c r="F187" s="6"/>
      <c r="G187" s="6"/>
      <c r="H187" s="6"/>
    </row>
    <row r="188" spans="1:8" ht="21.75">
      <c r="A188" s="6" t="s">
        <v>245</v>
      </c>
      <c r="B188" s="6" t="s">
        <v>17</v>
      </c>
      <c r="C188" s="4">
        <v>0.5</v>
      </c>
      <c r="D188" s="5">
        <v>4</v>
      </c>
      <c r="E188" s="5" t="s">
        <v>80</v>
      </c>
      <c r="F188" s="6"/>
      <c r="G188" s="6"/>
      <c r="H188" s="6"/>
    </row>
    <row r="189" spans="1:8" ht="21.75">
      <c r="A189" s="6" t="s">
        <v>138</v>
      </c>
      <c r="B189" s="6" t="s">
        <v>18</v>
      </c>
      <c r="C189" s="4">
        <v>0.5</v>
      </c>
      <c r="D189" s="5">
        <v>4</v>
      </c>
      <c r="E189" s="5" t="s">
        <v>80</v>
      </c>
      <c r="F189" s="6"/>
      <c r="G189" s="6"/>
      <c r="H189" s="6"/>
    </row>
    <row r="190" spans="1:8" ht="21.75">
      <c r="A190" s="6" t="s">
        <v>289</v>
      </c>
      <c r="B190" s="6" t="s">
        <v>17</v>
      </c>
      <c r="C190" s="4">
        <v>0.5</v>
      </c>
      <c r="D190" s="5">
        <v>5</v>
      </c>
      <c r="E190" s="5" t="s">
        <v>80</v>
      </c>
      <c r="F190" s="6"/>
      <c r="G190" s="6"/>
      <c r="H190" s="6"/>
    </row>
    <row r="191" spans="1:8" ht="21.75">
      <c r="A191" s="6" t="s">
        <v>180</v>
      </c>
      <c r="B191" s="6" t="s">
        <v>18</v>
      </c>
      <c r="C191" s="4">
        <v>0.5</v>
      </c>
      <c r="D191" s="5">
        <v>5</v>
      </c>
      <c r="E191" s="5" t="s">
        <v>80</v>
      </c>
      <c r="F191" s="6"/>
      <c r="G191" s="6"/>
      <c r="H191" s="6"/>
    </row>
    <row r="192" spans="1:8" ht="21.75">
      <c r="A192" s="6" t="s">
        <v>341</v>
      </c>
      <c r="B192" s="6" t="s">
        <v>17</v>
      </c>
      <c r="C192" s="4">
        <v>0.5</v>
      </c>
      <c r="D192" s="5">
        <v>6</v>
      </c>
      <c r="E192" s="5" t="s">
        <v>81</v>
      </c>
      <c r="F192" s="6"/>
      <c r="G192" s="6"/>
      <c r="H192" s="6"/>
    </row>
    <row r="193" spans="1:8" ht="21.75">
      <c r="A193" s="6" t="s">
        <v>218</v>
      </c>
      <c r="B193" s="6" t="s">
        <v>18</v>
      </c>
      <c r="C193" s="4">
        <v>0.5</v>
      </c>
      <c r="D193" s="5">
        <v>6</v>
      </c>
      <c r="E193" s="5" t="s">
        <v>81</v>
      </c>
      <c r="F193" s="6"/>
      <c r="G193" s="6"/>
      <c r="H193" s="6"/>
    </row>
    <row r="197" ht="21.75">
      <c r="A197" t="s">
        <v>399</v>
      </c>
    </row>
    <row r="198" ht="21.75">
      <c r="A198" t="s">
        <v>400</v>
      </c>
    </row>
    <row r="200" spans="1:8" ht="27.75">
      <c r="A200" s="30" t="s">
        <v>383</v>
      </c>
      <c r="B200" s="30"/>
      <c r="C200" s="30"/>
      <c r="D200" s="30"/>
      <c r="E200" s="30"/>
      <c r="F200" s="30"/>
      <c r="G200" s="30"/>
      <c r="H200" s="30"/>
    </row>
    <row r="201" spans="1:8" ht="24">
      <c r="A201" s="31" t="s">
        <v>394</v>
      </c>
      <c r="B201" s="31"/>
      <c r="C201" s="31"/>
      <c r="D201" s="31"/>
      <c r="E201" s="31"/>
      <c r="F201" s="31"/>
      <c r="G201" s="31"/>
      <c r="H201" s="31"/>
    </row>
    <row r="202" spans="1:8" ht="21.75">
      <c r="A202" s="32" t="s">
        <v>384</v>
      </c>
      <c r="B202" s="32"/>
      <c r="C202" s="32"/>
      <c r="D202" s="32"/>
      <c r="E202" s="32"/>
      <c r="F202" s="32"/>
      <c r="G202" s="32"/>
      <c r="H202" s="32"/>
    </row>
    <row r="203" spans="1:8" ht="21.75">
      <c r="A203" s="33" t="s">
        <v>0</v>
      </c>
      <c r="B203" s="33" t="s">
        <v>23</v>
      </c>
      <c r="C203" s="34" t="s">
        <v>24</v>
      </c>
      <c r="D203" s="33" t="s">
        <v>25</v>
      </c>
      <c r="E203" s="33" t="s">
        <v>27</v>
      </c>
      <c r="F203" s="35" t="s">
        <v>388</v>
      </c>
      <c r="G203" s="35"/>
      <c r="H203" s="33" t="s">
        <v>387</v>
      </c>
    </row>
    <row r="204" spans="1:8" ht="21.75">
      <c r="A204" s="33"/>
      <c r="B204" s="33"/>
      <c r="C204" s="34"/>
      <c r="D204" s="33"/>
      <c r="E204" s="33"/>
      <c r="F204" s="6" t="s">
        <v>385</v>
      </c>
      <c r="G204" s="6" t="s">
        <v>386</v>
      </c>
      <c r="H204" s="33"/>
    </row>
    <row r="205" spans="1:8" ht="21.75">
      <c r="A205" s="6" t="s">
        <v>135</v>
      </c>
      <c r="B205" s="6" t="s">
        <v>15</v>
      </c>
      <c r="C205" s="4">
        <v>1.5</v>
      </c>
      <c r="D205" s="5">
        <v>1</v>
      </c>
      <c r="E205" s="5" t="s">
        <v>39</v>
      </c>
      <c r="F205" s="6"/>
      <c r="G205" s="6"/>
      <c r="H205" s="6"/>
    </row>
    <row r="206" spans="1:8" ht="21.75">
      <c r="A206" s="6" t="s">
        <v>161</v>
      </c>
      <c r="B206" s="6" t="s">
        <v>162</v>
      </c>
      <c r="C206" s="4">
        <v>2</v>
      </c>
      <c r="D206" s="5">
        <v>1</v>
      </c>
      <c r="E206" s="5" t="s">
        <v>44</v>
      </c>
      <c r="F206" s="6"/>
      <c r="G206" s="6"/>
      <c r="H206" s="6"/>
    </row>
    <row r="207" spans="1:8" ht="21.75">
      <c r="A207" s="6" t="s">
        <v>200</v>
      </c>
      <c r="B207" s="6" t="s">
        <v>201</v>
      </c>
      <c r="C207" s="4">
        <v>1</v>
      </c>
      <c r="D207" s="5">
        <v>2</v>
      </c>
      <c r="E207" s="5" t="s">
        <v>60</v>
      </c>
      <c r="F207" s="6"/>
      <c r="G207" s="6"/>
      <c r="H207" s="6"/>
    </row>
    <row r="208" spans="1:8" ht="21.75">
      <c r="A208" s="6" t="s">
        <v>176</v>
      </c>
      <c r="B208" s="6" t="s">
        <v>15</v>
      </c>
      <c r="C208" s="4">
        <v>1.5</v>
      </c>
      <c r="D208" s="5">
        <v>2</v>
      </c>
      <c r="E208" s="5" t="s">
        <v>53</v>
      </c>
      <c r="F208" s="6"/>
      <c r="G208" s="6"/>
      <c r="H208" s="6"/>
    </row>
    <row r="209" spans="1:8" ht="21.75">
      <c r="A209" s="6" t="s">
        <v>196</v>
      </c>
      <c r="B209" s="6" t="s">
        <v>197</v>
      </c>
      <c r="C209" s="4">
        <v>1</v>
      </c>
      <c r="D209" s="5">
        <v>2</v>
      </c>
      <c r="E209" s="5" t="s">
        <v>83</v>
      </c>
      <c r="F209" s="6"/>
      <c r="G209" s="6"/>
      <c r="H209" s="6"/>
    </row>
    <row r="210" spans="1:8" ht="21.75">
      <c r="A210" s="6" t="s">
        <v>215</v>
      </c>
      <c r="B210" s="6" t="s">
        <v>15</v>
      </c>
      <c r="C210" s="4">
        <v>1.5</v>
      </c>
      <c r="D210" s="5">
        <v>3</v>
      </c>
      <c r="E210" s="5" t="s">
        <v>53</v>
      </c>
      <c r="F210" s="6"/>
      <c r="G210" s="6"/>
      <c r="H210" s="6"/>
    </row>
    <row r="211" spans="1:8" ht="21.75">
      <c r="A211" s="6" t="s">
        <v>233</v>
      </c>
      <c r="B211" s="6" t="s">
        <v>234</v>
      </c>
      <c r="C211" s="4">
        <v>1</v>
      </c>
      <c r="D211" s="5">
        <v>3</v>
      </c>
      <c r="E211" s="5" t="s">
        <v>54</v>
      </c>
      <c r="F211" s="6"/>
      <c r="G211" s="6"/>
      <c r="H211" s="6"/>
    </row>
    <row r="212" spans="1:8" ht="21.75">
      <c r="A212" s="6" t="s">
        <v>246</v>
      </c>
      <c r="B212" s="6" t="s">
        <v>87</v>
      </c>
      <c r="C212" s="4">
        <v>1.5</v>
      </c>
      <c r="D212" s="5">
        <v>4</v>
      </c>
      <c r="E212" s="5" t="s">
        <v>81</v>
      </c>
      <c r="F212" s="6"/>
      <c r="G212" s="6"/>
      <c r="H212" s="6"/>
    </row>
    <row r="213" spans="1:8" ht="21.75">
      <c r="A213" s="6" t="s">
        <v>268</v>
      </c>
      <c r="B213" s="6" t="s">
        <v>77</v>
      </c>
      <c r="C213" s="4">
        <v>2</v>
      </c>
      <c r="D213" s="5">
        <v>4</v>
      </c>
      <c r="E213" s="5" t="s">
        <v>84</v>
      </c>
      <c r="F213" s="6"/>
      <c r="G213" s="6"/>
      <c r="H213" s="6"/>
    </row>
    <row r="214" spans="1:8" ht="21.75">
      <c r="A214" s="6" t="s">
        <v>269</v>
      </c>
      <c r="B214" s="6" t="s">
        <v>78</v>
      </c>
      <c r="C214" s="4">
        <v>1.5</v>
      </c>
      <c r="D214" s="5">
        <v>4</v>
      </c>
      <c r="E214" s="5" t="s">
        <v>84</v>
      </c>
      <c r="F214" s="6"/>
      <c r="G214" s="6"/>
      <c r="H214" s="6"/>
    </row>
    <row r="215" spans="1:8" ht="21.75">
      <c r="A215" s="6" t="s">
        <v>270</v>
      </c>
      <c r="B215" s="6" t="s">
        <v>79</v>
      </c>
      <c r="C215" s="4">
        <v>1.5</v>
      </c>
      <c r="D215" s="5">
        <v>4</v>
      </c>
      <c r="E215" s="5" t="s">
        <v>84</v>
      </c>
      <c r="F215" s="6"/>
      <c r="G215" s="6"/>
      <c r="H215" s="6"/>
    </row>
    <row r="216" spans="1:8" ht="21.75">
      <c r="A216" s="6" t="s">
        <v>290</v>
      </c>
      <c r="B216" s="6" t="s">
        <v>87</v>
      </c>
      <c r="C216" s="4">
        <v>1.5</v>
      </c>
      <c r="D216" s="5">
        <v>5</v>
      </c>
      <c r="E216" s="5" t="s">
        <v>42</v>
      </c>
      <c r="F216" s="6"/>
      <c r="G216" s="6"/>
      <c r="H216" s="6"/>
    </row>
    <row r="217" spans="1:8" ht="21.75">
      <c r="A217" s="6" t="s">
        <v>315</v>
      </c>
      <c r="B217" s="6" t="s">
        <v>318</v>
      </c>
      <c r="C217" s="4">
        <v>2</v>
      </c>
      <c r="D217" s="5">
        <v>5</v>
      </c>
      <c r="E217" s="5" t="s">
        <v>83</v>
      </c>
      <c r="F217" s="6"/>
      <c r="G217" s="6"/>
      <c r="H217" s="6"/>
    </row>
    <row r="218" spans="1:8" ht="21.75">
      <c r="A218" s="6" t="s">
        <v>316</v>
      </c>
      <c r="B218" s="6" t="s">
        <v>319</v>
      </c>
      <c r="C218" s="4">
        <v>2</v>
      </c>
      <c r="D218" s="5">
        <v>5</v>
      </c>
      <c r="E218" s="5" t="s">
        <v>83</v>
      </c>
      <c r="F218" s="6"/>
      <c r="G218" s="6"/>
      <c r="H218" s="6"/>
    </row>
    <row r="219" spans="1:8" ht="21.75">
      <c r="A219" s="6" t="s">
        <v>317</v>
      </c>
      <c r="B219" s="6" t="s">
        <v>320</v>
      </c>
      <c r="C219" s="4">
        <v>1.5</v>
      </c>
      <c r="D219" s="5">
        <v>5</v>
      </c>
      <c r="E219" s="5" t="s">
        <v>83</v>
      </c>
      <c r="F219" s="6"/>
      <c r="G219" s="6"/>
      <c r="H219" s="6"/>
    </row>
    <row r="220" spans="1:8" ht="21.75">
      <c r="A220" s="6" t="s">
        <v>161</v>
      </c>
      <c r="B220" s="6" t="s">
        <v>87</v>
      </c>
      <c r="C220" s="4">
        <v>1.5</v>
      </c>
      <c r="D220" s="5">
        <v>6</v>
      </c>
      <c r="E220" s="5" t="s">
        <v>41</v>
      </c>
      <c r="F220" s="6"/>
      <c r="G220" s="6"/>
      <c r="H220" s="6"/>
    </row>
    <row r="221" spans="1:8" ht="21.75">
      <c r="A221" s="6" t="s">
        <v>359</v>
      </c>
      <c r="B221" s="6" t="s">
        <v>363</v>
      </c>
      <c r="C221" s="4">
        <v>1</v>
      </c>
      <c r="D221" s="5">
        <v>6</v>
      </c>
      <c r="E221" s="5" t="s">
        <v>82</v>
      </c>
      <c r="F221" s="6"/>
      <c r="G221" s="6"/>
      <c r="H221" s="6"/>
    </row>
    <row r="222" spans="1:8" ht="21.75">
      <c r="A222" s="6" t="s">
        <v>360</v>
      </c>
      <c r="B222" s="6" t="s">
        <v>364</v>
      </c>
      <c r="C222" s="4">
        <v>1</v>
      </c>
      <c r="D222" s="5">
        <v>6</v>
      </c>
      <c r="E222" s="5" t="s">
        <v>82</v>
      </c>
      <c r="F222" s="6"/>
      <c r="G222" s="6"/>
      <c r="H222" s="6"/>
    </row>
    <row r="223" spans="1:8" ht="21.75">
      <c r="A223" s="6" t="s">
        <v>361</v>
      </c>
      <c r="B223" s="6" t="s">
        <v>362</v>
      </c>
      <c r="C223" s="4">
        <v>1</v>
      </c>
      <c r="D223" s="5">
        <v>6</v>
      </c>
      <c r="E223" s="5" t="s">
        <v>82</v>
      </c>
      <c r="F223" s="6"/>
      <c r="G223" s="6"/>
      <c r="H223" s="6"/>
    </row>
    <row r="230" ht="21.75">
      <c r="A230" t="s">
        <v>399</v>
      </c>
    </row>
    <row r="231" ht="21.75">
      <c r="A231" t="s">
        <v>400</v>
      </c>
    </row>
    <row r="232" spans="1:8" ht="27.75">
      <c r="A232" s="30" t="s">
        <v>383</v>
      </c>
      <c r="B232" s="30"/>
      <c r="C232" s="30"/>
      <c r="D232" s="30"/>
      <c r="E232" s="30"/>
      <c r="F232" s="30"/>
      <c r="G232" s="30"/>
      <c r="H232" s="30"/>
    </row>
    <row r="233" spans="1:8" ht="24">
      <c r="A233" s="31" t="s">
        <v>395</v>
      </c>
      <c r="B233" s="31"/>
      <c r="C233" s="31"/>
      <c r="D233" s="31"/>
      <c r="E233" s="31"/>
      <c r="F233" s="31"/>
      <c r="G233" s="31"/>
      <c r="H233" s="31"/>
    </row>
    <row r="234" spans="1:8" ht="21.75">
      <c r="A234" s="32" t="s">
        <v>384</v>
      </c>
      <c r="B234" s="32"/>
      <c r="C234" s="32"/>
      <c r="D234" s="32"/>
      <c r="E234" s="32"/>
      <c r="F234" s="32"/>
      <c r="G234" s="32"/>
      <c r="H234" s="32"/>
    </row>
    <row r="235" spans="1:8" ht="21.75">
      <c r="A235" s="33" t="s">
        <v>0</v>
      </c>
      <c r="B235" s="33" t="s">
        <v>23</v>
      </c>
      <c r="C235" s="34" t="s">
        <v>24</v>
      </c>
      <c r="D235" s="33" t="s">
        <v>25</v>
      </c>
      <c r="E235" s="33" t="s">
        <v>27</v>
      </c>
      <c r="F235" s="35" t="s">
        <v>388</v>
      </c>
      <c r="G235" s="35"/>
      <c r="H235" s="33" t="s">
        <v>387</v>
      </c>
    </row>
    <row r="236" spans="1:8" ht="21.75">
      <c r="A236" s="33"/>
      <c r="B236" s="33"/>
      <c r="C236" s="34"/>
      <c r="D236" s="33"/>
      <c r="E236" s="33"/>
      <c r="F236" s="6" t="s">
        <v>385</v>
      </c>
      <c r="G236" s="6" t="s">
        <v>386</v>
      </c>
      <c r="H236" s="33"/>
    </row>
    <row r="237" spans="1:8" ht="21.75">
      <c r="A237" s="6" t="s">
        <v>155</v>
      </c>
      <c r="B237" s="6" t="s">
        <v>156</v>
      </c>
      <c r="C237" s="4">
        <v>1</v>
      </c>
      <c r="D237" s="5">
        <v>1</v>
      </c>
      <c r="E237" s="5">
        <v>4</v>
      </c>
      <c r="F237" s="6"/>
      <c r="G237" s="6"/>
      <c r="H237" s="6"/>
    </row>
    <row r="238" spans="1:8" ht="21.75">
      <c r="A238" s="6" t="s">
        <v>157</v>
      </c>
      <c r="B238" s="6" t="s">
        <v>158</v>
      </c>
      <c r="C238" s="4">
        <v>1</v>
      </c>
      <c r="D238" s="5">
        <v>1</v>
      </c>
      <c r="E238" s="5">
        <v>4</v>
      </c>
      <c r="F238" s="6"/>
      <c r="G238" s="6"/>
      <c r="H238" s="6"/>
    </row>
    <row r="239" spans="1:8" ht="21.75">
      <c r="A239" s="6" t="s">
        <v>134</v>
      </c>
      <c r="B239" s="6" t="s">
        <v>146</v>
      </c>
      <c r="C239" s="4">
        <v>0.5</v>
      </c>
      <c r="D239" s="5">
        <v>1</v>
      </c>
      <c r="E239" s="5" t="s">
        <v>39</v>
      </c>
      <c r="F239" s="6"/>
      <c r="G239" s="6"/>
      <c r="H239" s="6"/>
    </row>
    <row r="240" spans="1:8" ht="21.75">
      <c r="A240" s="6" t="s">
        <v>167</v>
      </c>
      <c r="B240" s="6" t="s">
        <v>168</v>
      </c>
      <c r="C240" s="4">
        <v>1</v>
      </c>
      <c r="D240" s="5">
        <v>1</v>
      </c>
      <c r="E240" s="5" t="s">
        <v>40</v>
      </c>
      <c r="F240" s="6"/>
      <c r="G240" s="6"/>
      <c r="H240" s="6"/>
    </row>
    <row r="241" spans="1:8" ht="21.75">
      <c r="A241" s="6" t="s">
        <v>169</v>
      </c>
      <c r="B241" s="6" t="s">
        <v>170</v>
      </c>
      <c r="C241" s="4">
        <v>1</v>
      </c>
      <c r="D241" s="5">
        <v>1</v>
      </c>
      <c r="E241" s="5" t="s">
        <v>40</v>
      </c>
      <c r="F241" s="6"/>
      <c r="G241" s="6"/>
      <c r="H241" s="6"/>
    </row>
    <row r="242" spans="1:8" ht="21.75">
      <c r="A242" s="6" t="s">
        <v>68</v>
      </c>
      <c r="B242" s="6" t="s">
        <v>190</v>
      </c>
      <c r="C242" s="4">
        <v>1</v>
      </c>
      <c r="D242" s="5">
        <v>2</v>
      </c>
      <c r="E242" s="5">
        <v>5</v>
      </c>
      <c r="F242" s="6"/>
      <c r="G242" s="6"/>
      <c r="H242" s="6"/>
    </row>
    <row r="243" spans="1:8" ht="21.75">
      <c r="A243" s="6" t="s">
        <v>191</v>
      </c>
      <c r="B243" s="6" t="s">
        <v>192</v>
      </c>
      <c r="C243" s="4">
        <v>1</v>
      </c>
      <c r="D243" s="5">
        <v>2</v>
      </c>
      <c r="E243" s="5">
        <v>5</v>
      </c>
      <c r="F243" s="6"/>
      <c r="G243" s="6"/>
      <c r="H243" s="6"/>
    </row>
    <row r="244" spans="1:8" ht="21.75">
      <c r="A244" s="6" t="s">
        <v>175</v>
      </c>
      <c r="B244" s="6" t="s">
        <v>185</v>
      </c>
      <c r="C244" s="4">
        <v>0.5</v>
      </c>
      <c r="D244" s="5">
        <v>2</v>
      </c>
      <c r="E244" s="5" t="s">
        <v>53</v>
      </c>
      <c r="F244" s="6"/>
      <c r="G244" s="6"/>
      <c r="H244" s="6"/>
    </row>
    <row r="245" spans="1:8" ht="21.75">
      <c r="A245" s="6" t="s">
        <v>203</v>
      </c>
      <c r="B245" s="6" t="s">
        <v>208</v>
      </c>
      <c r="C245" s="4">
        <v>1</v>
      </c>
      <c r="D245" s="5">
        <v>2</v>
      </c>
      <c r="E245" s="5" t="s">
        <v>41</v>
      </c>
      <c r="F245" s="6"/>
      <c r="G245" s="6"/>
      <c r="H245" s="6"/>
    </row>
    <row r="246" spans="1:8" ht="21.75">
      <c r="A246" s="6" t="s">
        <v>204</v>
      </c>
      <c r="B246" s="6" t="s">
        <v>209</v>
      </c>
      <c r="C246" s="4">
        <v>1</v>
      </c>
      <c r="D246" s="5">
        <v>2</v>
      </c>
      <c r="E246" s="5" t="s">
        <v>41</v>
      </c>
      <c r="F246" s="6"/>
      <c r="G246" s="6"/>
      <c r="H246" s="6"/>
    </row>
    <row r="247" spans="1:8" ht="21.75">
      <c r="A247" s="6" t="s">
        <v>214</v>
      </c>
      <c r="B247" s="6" t="s">
        <v>226</v>
      </c>
      <c r="C247" s="4">
        <v>0.5</v>
      </c>
      <c r="D247" s="5">
        <v>3</v>
      </c>
      <c r="E247" s="5" t="s">
        <v>53</v>
      </c>
      <c r="F247" s="6"/>
      <c r="G247" s="6"/>
      <c r="H247" s="6"/>
    </row>
    <row r="248" spans="1:8" ht="21.75">
      <c r="A248" s="6" t="s">
        <v>85</v>
      </c>
      <c r="B248" s="6" t="s">
        <v>88</v>
      </c>
      <c r="C248" s="4">
        <v>2</v>
      </c>
      <c r="D248" s="5">
        <v>3</v>
      </c>
      <c r="E248" s="5" t="s">
        <v>41</v>
      </c>
      <c r="F248" s="6"/>
      <c r="G248" s="6"/>
      <c r="H248" s="6"/>
    </row>
    <row r="249" spans="1:8" ht="21.75">
      <c r="A249" s="6" t="s">
        <v>273</v>
      </c>
      <c r="B249" s="6" t="s">
        <v>282</v>
      </c>
      <c r="C249" s="4">
        <v>1</v>
      </c>
      <c r="D249" s="5">
        <v>4</v>
      </c>
      <c r="E249" s="5">
        <v>1</v>
      </c>
      <c r="F249" s="6"/>
      <c r="G249" s="6"/>
      <c r="H249" s="6"/>
    </row>
    <row r="250" spans="1:8" ht="21.75">
      <c r="A250" s="6" t="s">
        <v>274</v>
      </c>
      <c r="B250" s="6" t="s">
        <v>283</v>
      </c>
      <c r="C250" s="4">
        <v>2</v>
      </c>
      <c r="D250" s="5">
        <v>4</v>
      </c>
      <c r="E250" s="5">
        <v>1</v>
      </c>
      <c r="F250" s="6"/>
      <c r="G250" s="6"/>
      <c r="H250" s="6"/>
    </row>
    <row r="251" spans="1:8" ht="21.75">
      <c r="A251" s="6" t="s">
        <v>275</v>
      </c>
      <c r="B251" s="6" t="s">
        <v>168</v>
      </c>
      <c r="C251" s="4">
        <v>1</v>
      </c>
      <c r="D251" s="5">
        <v>4</v>
      </c>
      <c r="E251" s="5">
        <v>1</v>
      </c>
      <c r="F251" s="6"/>
      <c r="G251" s="6"/>
      <c r="H251" s="6"/>
    </row>
    <row r="252" spans="1:8" ht="21.75">
      <c r="A252" s="6" t="s">
        <v>276</v>
      </c>
      <c r="B252" s="6" t="s">
        <v>170</v>
      </c>
      <c r="C252" s="4">
        <v>1</v>
      </c>
      <c r="D252" s="5">
        <v>4</v>
      </c>
      <c r="E252" s="5">
        <v>1</v>
      </c>
      <c r="F252" s="6"/>
      <c r="G252" s="6"/>
      <c r="H252" s="6"/>
    </row>
    <row r="253" spans="1:8" ht="21.75">
      <c r="A253" s="6" t="s">
        <v>257</v>
      </c>
      <c r="B253" s="6" t="s">
        <v>258</v>
      </c>
      <c r="C253" s="4">
        <v>1</v>
      </c>
      <c r="D253" s="5">
        <v>4</v>
      </c>
      <c r="E253" s="5">
        <v>3</v>
      </c>
      <c r="F253" s="6"/>
      <c r="G253" s="6"/>
      <c r="H253" s="6"/>
    </row>
    <row r="254" spans="1:8" ht="21.75">
      <c r="A254" s="6" t="s">
        <v>259</v>
      </c>
      <c r="B254" s="6" t="s">
        <v>260</v>
      </c>
      <c r="C254" s="4">
        <v>1</v>
      </c>
      <c r="D254" s="5">
        <v>4</v>
      </c>
      <c r="E254" s="5">
        <v>3</v>
      </c>
      <c r="F254" s="6"/>
      <c r="G254" s="6"/>
      <c r="H254" s="6"/>
    </row>
    <row r="255" spans="1:8" ht="21.75">
      <c r="A255" s="6" t="s">
        <v>12</v>
      </c>
      <c r="B255" s="6" t="s">
        <v>261</v>
      </c>
      <c r="C255" s="4">
        <v>1</v>
      </c>
      <c r="D255" s="5">
        <v>4</v>
      </c>
      <c r="E255" s="5">
        <v>3</v>
      </c>
      <c r="F255" s="6"/>
      <c r="G255" s="6"/>
      <c r="H255" s="6"/>
    </row>
    <row r="256" spans="1:8" ht="21.75">
      <c r="A256" s="6" t="s">
        <v>262</v>
      </c>
      <c r="B256" s="6" t="s">
        <v>63</v>
      </c>
      <c r="C256" s="4">
        <v>1</v>
      </c>
      <c r="D256" s="5">
        <v>4</v>
      </c>
      <c r="E256" s="5">
        <v>3</v>
      </c>
      <c r="F256" s="6"/>
      <c r="G256" s="6"/>
      <c r="H256" s="6"/>
    </row>
    <row r="257" spans="1:8" ht="21.75">
      <c r="A257" s="6" t="s">
        <v>191</v>
      </c>
      <c r="B257" s="6" t="s">
        <v>263</v>
      </c>
      <c r="C257" s="4">
        <v>1</v>
      </c>
      <c r="D257" s="5">
        <v>4</v>
      </c>
      <c r="E257" s="5">
        <v>3</v>
      </c>
      <c r="F257" s="6"/>
      <c r="G257" s="6"/>
      <c r="H257" s="6"/>
    </row>
    <row r="258" spans="1:8" ht="21.75">
      <c r="A258" s="6" t="s">
        <v>299</v>
      </c>
      <c r="B258" s="6" t="s">
        <v>300</v>
      </c>
      <c r="C258" s="4">
        <v>1</v>
      </c>
      <c r="D258" s="5">
        <v>5</v>
      </c>
      <c r="E258" s="5">
        <v>3</v>
      </c>
      <c r="F258" s="6"/>
      <c r="G258" s="6"/>
      <c r="H258" s="6"/>
    </row>
    <row r="259" spans="1:8" ht="21.75">
      <c r="A259" s="6" t="s">
        <v>302</v>
      </c>
      <c r="B259" s="6" t="s">
        <v>301</v>
      </c>
      <c r="C259" s="4">
        <v>1</v>
      </c>
      <c r="D259" s="5">
        <v>5</v>
      </c>
      <c r="E259" s="5">
        <v>3</v>
      </c>
      <c r="F259" s="6"/>
      <c r="G259" s="6"/>
      <c r="H259" s="6"/>
    </row>
    <row r="260" spans="1:8" ht="21.75">
      <c r="A260" s="6" t="s">
        <v>303</v>
      </c>
      <c r="B260" s="6" t="s">
        <v>304</v>
      </c>
      <c r="C260" s="4">
        <v>1</v>
      </c>
      <c r="D260" s="5">
        <v>5</v>
      </c>
      <c r="E260" s="5">
        <v>3</v>
      </c>
      <c r="F260" s="6"/>
      <c r="G260" s="6"/>
      <c r="H260" s="6"/>
    </row>
    <row r="261" spans="1:8" ht="21.75">
      <c r="A261" s="6" t="s">
        <v>305</v>
      </c>
      <c r="B261" s="6" t="s">
        <v>260</v>
      </c>
      <c r="C261" s="4">
        <v>1</v>
      </c>
      <c r="D261" s="5">
        <v>5</v>
      </c>
      <c r="E261" s="5">
        <v>3</v>
      </c>
      <c r="F261" s="6"/>
      <c r="G261" s="6"/>
      <c r="H261" s="6"/>
    </row>
    <row r="262" spans="1:8" ht="21.75">
      <c r="A262" s="6" t="s">
        <v>306</v>
      </c>
      <c r="B262" s="6" t="s">
        <v>307</v>
      </c>
      <c r="C262" s="4">
        <v>1</v>
      </c>
      <c r="D262" s="5">
        <v>5</v>
      </c>
      <c r="E262" s="5">
        <v>3</v>
      </c>
      <c r="F262" s="6"/>
      <c r="G262" s="6"/>
      <c r="H262" s="6"/>
    </row>
    <row r="263" spans="1:8" ht="21.75">
      <c r="A263" s="6" t="s">
        <v>327</v>
      </c>
      <c r="B263" s="6" t="s">
        <v>334</v>
      </c>
      <c r="C263" s="4">
        <v>1</v>
      </c>
      <c r="D263" s="5">
        <v>5</v>
      </c>
      <c r="E263" s="5" t="s">
        <v>40</v>
      </c>
      <c r="F263" s="6"/>
      <c r="G263" s="6"/>
      <c r="H263" s="6"/>
    </row>
    <row r="264" spans="1:8" ht="21.75">
      <c r="A264" s="6" t="s">
        <v>328</v>
      </c>
      <c r="B264" s="6" t="s">
        <v>335</v>
      </c>
      <c r="C264" s="4">
        <v>2</v>
      </c>
      <c r="D264" s="5">
        <v>5</v>
      </c>
      <c r="E264" s="5" t="s">
        <v>40</v>
      </c>
      <c r="F264" s="6"/>
      <c r="G264" s="6"/>
      <c r="H264" s="6"/>
    </row>
    <row r="265" spans="1:8" ht="21.75">
      <c r="A265" s="6" t="s">
        <v>329</v>
      </c>
      <c r="B265" s="6" t="s">
        <v>336</v>
      </c>
      <c r="C265" s="4">
        <v>1</v>
      </c>
      <c r="D265" s="5">
        <v>5</v>
      </c>
      <c r="E265" s="5" t="s">
        <v>40</v>
      </c>
      <c r="F265" s="6"/>
      <c r="G265" s="6"/>
      <c r="H265" s="6"/>
    </row>
    <row r="266" spans="1:8" ht="21.75">
      <c r="A266" s="6" t="s">
        <v>303</v>
      </c>
      <c r="B266" s="6" t="s">
        <v>304</v>
      </c>
      <c r="C266" s="4">
        <v>1</v>
      </c>
      <c r="D266" s="5">
        <v>6</v>
      </c>
      <c r="E266" s="5" t="s">
        <v>40</v>
      </c>
      <c r="F266" s="6"/>
      <c r="G266" s="6"/>
      <c r="H266" s="6"/>
    </row>
    <row r="267" spans="1:8" ht="21.75">
      <c r="A267" s="6" t="s">
        <v>306</v>
      </c>
      <c r="B267" s="6" t="s">
        <v>307</v>
      </c>
      <c r="C267" s="4">
        <v>1</v>
      </c>
      <c r="D267" s="5">
        <v>6</v>
      </c>
      <c r="E267" s="5" t="s">
        <v>40</v>
      </c>
      <c r="F267" s="6"/>
      <c r="G267" s="6"/>
      <c r="H267" s="6"/>
    </row>
    <row r="268" spans="1:8" ht="21.75">
      <c r="A268" s="6" t="s">
        <v>56</v>
      </c>
      <c r="B268" s="6" t="s">
        <v>378</v>
      </c>
      <c r="C268" s="4">
        <v>2</v>
      </c>
      <c r="D268" s="5">
        <v>6</v>
      </c>
      <c r="E268" s="5" t="s">
        <v>40</v>
      </c>
      <c r="F268" s="6"/>
      <c r="G268" s="6"/>
      <c r="H268" s="6"/>
    </row>
    <row r="269" spans="1:8" ht="21.75">
      <c r="A269" s="6" t="s">
        <v>369</v>
      </c>
      <c r="B269" s="6" t="s">
        <v>379</v>
      </c>
      <c r="C269" s="4">
        <v>1</v>
      </c>
      <c r="D269" s="5">
        <v>6</v>
      </c>
      <c r="E269" s="5" t="s">
        <v>40</v>
      </c>
      <c r="F269" s="6"/>
      <c r="G269" s="6"/>
      <c r="H269" s="6"/>
    </row>
    <row r="270" spans="1:8" ht="21.75">
      <c r="A270" s="6" t="s">
        <v>370</v>
      </c>
      <c r="B270" s="6" t="s">
        <v>380</v>
      </c>
      <c r="C270" s="4">
        <v>1</v>
      </c>
      <c r="D270" s="5">
        <v>6</v>
      </c>
      <c r="E270" s="5" t="s">
        <v>40</v>
      </c>
      <c r="F270" s="6"/>
      <c r="G270" s="6"/>
      <c r="H270" s="6"/>
    </row>
    <row r="296" ht="21.75">
      <c r="A296" t="s">
        <v>399</v>
      </c>
    </row>
    <row r="297" ht="21.75">
      <c r="A297" t="s">
        <v>400</v>
      </c>
    </row>
    <row r="298" spans="1:8" ht="27.75">
      <c r="A298" s="30" t="s">
        <v>383</v>
      </c>
      <c r="B298" s="30"/>
      <c r="C298" s="30"/>
      <c r="D298" s="30"/>
      <c r="E298" s="30"/>
      <c r="F298" s="30"/>
      <c r="G298" s="30"/>
      <c r="H298" s="30"/>
    </row>
    <row r="299" spans="1:8" ht="24">
      <c r="A299" s="31" t="s">
        <v>396</v>
      </c>
      <c r="B299" s="31"/>
      <c r="C299" s="31"/>
      <c r="D299" s="31"/>
      <c r="E299" s="31"/>
      <c r="F299" s="31"/>
      <c r="G299" s="31"/>
      <c r="H299" s="31"/>
    </row>
    <row r="300" spans="1:8" ht="21.75">
      <c r="A300" s="32" t="s">
        <v>384</v>
      </c>
      <c r="B300" s="32"/>
      <c r="C300" s="32"/>
      <c r="D300" s="32"/>
      <c r="E300" s="32"/>
      <c r="F300" s="32"/>
      <c r="G300" s="32"/>
      <c r="H300" s="32"/>
    </row>
    <row r="301" spans="1:8" ht="21.75">
      <c r="A301" s="33" t="s">
        <v>0</v>
      </c>
      <c r="B301" s="33" t="s">
        <v>23</v>
      </c>
      <c r="C301" s="34" t="s">
        <v>24</v>
      </c>
      <c r="D301" s="33" t="s">
        <v>25</v>
      </c>
      <c r="E301" s="33" t="s">
        <v>27</v>
      </c>
      <c r="F301" s="35" t="s">
        <v>388</v>
      </c>
      <c r="G301" s="35"/>
      <c r="H301" s="33" t="s">
        <v>387</v>
      </c>
    </row>
    <row r="302" spans="1:8" ht="21.75">
      <c r="A302" s="33"/>
      <c r="B302" s="33"/>
      <c r="C302" s="34"/>
      <c r="D302" s="33"/>
      <c r="E302" s="33"/>
      <c r="F302" s="6" t="s">
        <v>385</v>
      </c>
      <c r="G302" s="6" t="s">
        <v>386</v>
      </c>
      <c r="H302" s="33"/>
    </row>
    <row r="303" spans="1:8" ht="21.75">
      <c r="A303" s="6" t="s">
        <v>132</v>
      </c>
      <c r="B303" s="6" t="s">
        <v>144</v>
      </c>
      <c r="C303" s="4">
        <v>1</v>
      </c>
      <c r="D303" s="5">
        <v>1</v>
      </c>
      <c r="E303" s="5" t="s">
        <v>39</v>
      </c>
      <c r="F303" s="6"/>
      <c r="G303" s="6"/>
      <c r="H303" s="6"/>
    </row>
    <row r="304" spans="1:8" ht="21.75">
      <c r="A304" s="6" t="s">
        <v>70</v>
      </c>
      <c r="B304" s="6" t="s">
        <v>148</v>
      </c>
      <c r="C304" s="4">
        <v>1</v>
      </c>
      <c r="D304" s="5">
        <v>1</v>
      </c>
      <c r="E304" s="5" t="s">
        <v>39</v>
      </c>
      <c r="F304" s="6"/>
      <c r="G304" s="6"/>
      <c r="H304" s="6"/>
    </row>
    <row r="305" spans="1:8" ht="21.75">
      <c r="A305" s="6" t="s">
        <v>140</v>
      </c>
      <c r="B305" s="6" t="s">
        <v>19</v>
      </c>
      <c r="C305" s="4">
        <v>1</v>
      </c>
      <c r="D305" s="5">
        <v>1</v>
      </c>
      <c r="E305" s="5" t="s">
        <v>39</v>
      </c>
      <c r="F305" s="6"/>
      <c r="G305" s="6"/>
      <c r="H305" s="6"/>
    </row>
    <row r="306" spans="1:8" ht="21.75">
      <c r="A306" s="6" t="s">
        <v>194</v>
      </c>
      <c r="B306" s="6" t="s">
        <v>195</v>
      </c>
      <c r="C306" s="4">
        <v>1</v>
      </c>
      <c r="D306" s="5">
        <v>2</v>
      </c>
      <c r="E306" s="5">
        <v>5</v>
      </c>
      <c r="F306" s="6"/>
      <c r="G306" s="6"/>
      <c r="H306" s="6"/>
    </row>
    <row r="307" spans="1:8" ht="21.75">
      <c r="A307" s="6" t="s">
        <v>173</v>
      </c>
      <c r="B307" s="6" t="s">
        <v>183</v>
      </c>
      <c r="C307" s="4">
        <v>1</v>
      </c>
      <c r="D307" s="5">
        <v>2</v>
      </c>
      <c r="E307" s="5" t="s">
        <v>53</v>
      </c>
      <c r="F307" s="6"/>
      <c r="G307" s="6"/>
      <c r="H307" s="6"/>
    </row>
    <row r="308" spans="1:8" ht="21.75">
      <c r="A308" s="6" t="s">
        <v>178</v>
      </c>
      <c r="B308" s="6" t="s">
        <v>187</v>
      </c>
      <c r="C308" s="4">
        <v>1</v>
      </c>
      <c r="D308" s="5">
        <v>2</v>
      </c>
      <c r="E308" s="5" t="s">
        <v>53</v>
      </c>
      <c r="F308" s="6"/>
      <c r="G308" s="6"/>
      <c r="H308" s="6"/>
    </row>
    <row r="309" spans="1:8" ht="21.75">
      <c r="A309" s="6" t="s">
        <v>181</v>
      </c>
      <c r="B309" s="6" t="s">
        <v>19</v>
      </c>
      <c r="C309" s="4">
        <v>1</v>
      </c>
      <c r="D309" s="5">
        <v>2</v>
      </c>
      <c r="E309" s="5" t="s">
        <v>53</v>
      </c>
      <c r="F309" s="6"/>
      <c r="G309" s="6"/>
      <c r="H309" s="6"/>
    </row>
    <row r="310" spans="1:8" ht="21.75">
      <c r="A310" s="6" t="s">
        <v>212</v>
      </c>
      <c r="B310" s="6" t="s">
        <v>224</v>
      </c>
      <c r="C310" s="4">
        <v>1</v>
      </c>
      <c r="D310" s="5">
        <v>3</v>
      </c>
      <c r="E310" s="5" t="s">
        <v>53</v>
      </c>
      <c r="F310" s="6"/>
      <c r="G310" s="6"/>
      <c r="H310" s="6"/>
    </row>
    <row r="311" spans="1:8" ht="21.75">
      <c r="A311" s="6" t="s">
        <v>216</v>
      </c>
      <c r="B311" s="6" t="s">
        <v>227</v>
      </c>
      <c r="C311" s="4">
        <v>1</v>
      </c>
      <c r="D311" s="5">
        <v>3</v>
      </c>
      <c r="E311" s="5" t="s">
        <v>53</v>
      </c>
      <c r="F311" s="6"/>
      <c r="G311" s="6"/>
      <c r="H311" s="6"/>
    </row>
    <row r="312" spans="1:8" ht="21.75">
      <c r="A312" s="6" t="s">
        <v>220</v>
      </c>
      <c r="B312" s="6" t="s">
        <v>19</v>
      </c>
      <c r="C312" s="4">
        <v>1</v>
      </c>
      <c r="D312" s="5">
        <v>3</v>
      </c>
      <c r="E312" s="5" t="s">
        <v>53</v>
      </c>
      <c r="F312" s="6"/>
      <c r="G312" s="6"/>
      <c r="H312" s="6"/>
    </row>
    <row r="313" spans="1:8" ht="21.75">
      <c r="A313" s="6" t="s">
        <v>244</v>
      </c>
      <c r="B313" s="6" t="s">
        <v>72</v>
      </c>
      <c r="C313" s="4">
        <v>1</v>
      </c>
      <c r="D313" s="5">
        <v>4</v>
      </c>
      <c r="E313" s="5" t="s">
        <v>80</v>
      </c>
      <c r="F313" s="6"/>
      <c r="G313" s="6"/>
      <c r="H313" s="6"/>
    </row>
    <row r="314" spans="1:8" ht="21.75">
      <c r="A314" s="6" t="s">
        <v>248</v>
      </c>
      <c r="B314" s="6" t="s">
        <v>19</v>
      </c>
      <c r="C314" s="4">
        <v>1</v>
      </c>
      <c r="D314" s="5">
        <v>4</v>
      </c>
      <c r="E314" s="5" t="s">
        <v>80</v>
      </c>
      <c r="F314" s="6"/>
      <c r="G314" s="6"/>
      <c r="H314" s="6"/>
    </row>
    <row r="315" spans="1:8" ht="21.75">
      <c r="A315" s="6" t="s">
        <v>55</v>
      </c>
      <c r="B315" s="6" t="s">
        <v>266</v>
      </c>
      <c r="C315" s="4">
        <v>1</v>
      </c>
      <c r="D315" s="5">
        <v>4</v>
      </c>
      <c r="E315" s="5" t="s">
        <v>59</v>
      </c>
      <c r="F315" s="6"/>
      <c r="G315" s="6"/>
      <c r="H315" s="6"/>
    </row>
    <row r="316" spans="1:8" ht="21.75">
      <c r="A316" s="6" t="s">
        <v>288</v>
      </c>
      <c r="B316" s="6" t="s">
        <v>72</v>
      </c>
      <c r="C316" s="4">
        <v>1</v>
      </c>
      <c r="D316" s="5">
        <v>5</v>
      </c>
      <c r="E316" s="5" t="s">
        <v>80</v>
      </c>
      <c r="F316" s="6"/>
      <c r="G316" s="6"/>
      <c r="H316" s="6"/>
    </row>
    <row r="317" spans="1:8" ht="21.75">
      <c r="A317" s="6" t="s">
        <v>292</v>
      </c>
      <c r="B317" s="6" t="s">
        <v>19</v>
      </c>
      <c r="C317" s="4">
        <v>1</v>
      </c>
      <c r="D317" s="5">
        <v>5</v>
      </c>
      <c r="E317" s="5" t="s">
        <v>80</v>
      </c>
      <c r="F317" s="6"/>
      <c r="G317" s="6"/>
      <c r="H317" s="6"/>
    </row>
    <row r="318" spans="1:8" ht="21.75">
      <c r="A318" s="6" t="s">
        <v>309</v>
      </c>
      <c r="B318" s="6" t="s">
        <v>310</v>
      </c>
      <c r="C318" s="4">
        <v>1</v>
      </c>
      <c r="D318" s="5">
        <v>5</v>
      </c>
      <c r="E318" s="5" t="s">
        <v>59</v>
      </c>
      <c r="F318" s="6"/>
      <c r="G318" s="6"/>
      <c r="H318" s="6"/>
    </row>
    <row r="319" spans="1:8" ht="21.75">
      <c r="A319" s="6" t="s">
        <v>350</v>
      </c>
      <c r="B319" s="6" t="s">
        <v>354</v>
      </c>
      <c r="C319" s="4">
        <v>1</v>
      </c>
      <c r="D319" s="5">
        <v>6</v>
      </c>
      <c r="E319" s="5">
        <v>3</v>
      </c>
      <c r="F319" s="6"/>
      <c r="G319" s="6"/>
      <c r="H319" s="6"/>
    </row>
    <row r="320" spans="1:8" ht="21.75">
      <c r="A320" s="6" t="s">
        <v>340</v>
      </c>
      <c r="B320" s="6" t="s">
        <v>72</v>
      </c>
      <c r="C320" s="4">
        <v>1</v>
      </c>
      <c r="D320" s="5">
        <v>6</v>
      </c>
      <c r="E320" s="5" t="s">
        <v>81</v>
      </c>
      <c r="F320" s="6"/>
      <c r="G320" s="6"/>
      <c r="H320" s="6"/>
    </row>
    <row r="321" spans="1:8" ht="21.75">
      <c r="A321" s="6" t="s">
        <v>343</v>
      </c>
      <c r="B321" s="6" t="s">
        <v>19</v>
      </c>
      <c r="C321" s="4">
        <v>1</v>
      </c>
      <c r="D321" s="5">
        <v>6</v>
      </c>
      <c r="E321" s="5" t="s">
        <v>81</v>
      </c>
      <c r="F321" s="6"/>
      <c r="G321" s="6"/>
      <c r="H321" s="6"/>
    </row>
    <row r="329" ht="21.75">
      <c r="A329" t="s">
        <v>399</v>
      </c>
    </row>
    <row r="330" ht="21.75">
      <c r="A330" t="s">
        <v>400</v>
      </c>
    </row>
    <row r="331" spans="1:8" ht="27.75">
      <c r="A331" s="30" t="s">
        <v>383</v>
      </c>
      <c r="B331" s="30"/>
      <c r="C331" s="30"/>
      <c r="D331" s="30"/>
      <c r="E331" s="30"/>
      <c r="F331" s="30"/>
      <c r="G331" s="30"/>
      <c r="H331" s="30"/>
    </row>
    <row r="332" spans="1:8" ht="24">
      <c r="A332" s="31" t="s">
        <v>397</v>
      </c>
      <c r="B332" s="31"/>
      <c r="C332" s="31"/>
      <c r="D332" s="31"/>
      <c r="E332" s="31"/>
      <c r="F332" s="31"/>
      <c r="G332" s="31"/>
      <c r="H332" s="31"/>
    </row>
    <row r="333" spans="1:8" ht="21.75">
      <c r="A333" s="32" t="s">
        <v>384</v>
      </c>
      <c r="B333" s="32"/>
      <c r="C333" s="32"/>
      <c r="D333" s="32"/>
      <c r="E333" s="32"/>
      <c r="F333" s="32"/>
      <c r="G333" s="32"/>
      <c r="H333" s="32"/>
    </row>
    <row r="334" spans="1:8" ht="21.75">
      <c r="A334" s="33" t="s">
        <v>0</v>
      </c>
      <c r="B334" s="33" t="s">
        <v>23</v>
      </c>
      <c r="C334" s="34" t="s">
        <v>24</v>
      </c>
      <c r="D334" s="33" t="s">
        <v>25</v>
      </c>
      <c r="E334" s="33" t="s">
        <v>27</v>
      </c>
      <c r="F334" s="35" t="s">
        <v>388</v>
      </c>
      <c r="G334" s="35"/>
      <c r="H334" s="33" t="s">
        <v>387</v>
      </c>
    </row>
    <row r="335" spans="1:8" ht="21.75">
      <c r="A335" s="33"/>
      <c r="B335" s="33"/>
      <c r="C335" s="34"/>
      <c r="D335" s="33"/>
      <c r="E335" s="33"/>
      <c r="F335" s="6" t="s">
        <v>385</v>
      </c>
      <c r="G335" s="6" t="s">
        <v>386</v>
      </c>
      <c r="H335" s="33"/>
    </row>
    <row r="336" spans="1:8" ht="21.75">
      <c r="A336" s="6" t="s">
        <v>141</v>
      </c>
      <c r="B336" s="6" t="s">
        <v>150</v>
      </c>
      <c r="C336" s="4">
        <v>2</v>
      </c>
      <c r="D336" s="5">
        <v>1</v>
      </c>
      <c r="E336" s="5" t="s">
        <v>39</v>
      </c>
      <c r="F336" s="6"/>
      <c r="G336" s="6"/>
      <c r="H336" s="6"/>
    </row>
    <row r="337" spans="1:8" ht="21.75">
      <c r="A337" s="6" t="s">
        <v>159</v>
      </c>
      <c r="B337" s="6" t="s">
        <v>75</v>
      </c>
      <c r="C337" s="4">
        <v>1</v>
      </c>
      <c r="D337" s="5">
        <v>1</v>
      </c>
      <c r="E337" s="16" t="s">
        <v>43</v>
      </c>
      <c r="F337" s="6"/>
      <c r="G337" s="6"/>
      <c r="H337" s="6"/>
    </row>
    <row r="338" spans="1:8" ht="21.75">
      <c r="A338" s="6" t="s">
        <v>193</v>
      </c>
      <c r="B338" s="6" t="s">
        <v>75</v>
      </c>
      <c r="C338" s="4">
        <v>1</v>
      </c>
      <c r="D338" s="5">
        <v>2</v>
      </c>
      <c r="E338" s="5">
        <v>5</v>
      </c>
      <c r="F338" s="6"/>
      <c r="G338" s="6"/>
      <c r="H338" s="6"/>
    </row>
    <row r="339" spans="1:8" ht="21.75">
      <c r="A339" s="6" t="s">
        <v>182</v>
      </c>
      <c r="B339" s="6" t="s">
        <v>188</v>
      </c>
      <c r="C339" s="4">
        <v>2</v>
      </c>
      <c r="D339" s="5">
        <v>2</v>
      </c>
      <c r="E339" s="5" t="s">
        <v>53</v>
      </c>
      <c r="F339" s="6"/>
      <c r="G339" s="6"/>
      <c r="H339" s="6"/>
    </row>
    <row r="340" spans="1:8" ht="21.75">
      <c r="A340" s="6" t="s">
        <v>221</v>
      </c>
      <c r="B340" s="6" t="s">
        <v>228</v>
      </c>
      <c r="C340" s="4">
        <v>2</v>
      </c>
      <c r="D340" s="5">
        <v>3</v>
      </c>
      <c r="E340" s="5" t="s">
        <v>53</v>
      </c>
      <c r="F340" s="6"/>
      <c r="G340" s="6"/>
      <c r="H340" s="6"/>
    </row>
    <row r="341" spans="1:8" ht="21.75">
      <c r="A341" s="6" t="s">
        <v>230</v>
      </c>
      <c r="B341" s="6" t="s">
        <v>75</v>
      </c>
      <c r="C341" s="4">
        <v>1</v>
      </c>
      <c r="D341" s="5">
        <v>3</v>
      </c>
      <c r="E341" s="5" t="s">
        <v>59</v>
      </c>
      <c r="F341" s="6"/>
      <c r="G341" s="6"/>
      <c r="H341" s="6"/>
    </row>
    <row r="342" spans="1:8" ht="21.75">
      <c r="A342" s="6" t="s">
        <v>249</v>
      </c>
      <c r="B342" s="6" t="s">
        <v>251</v>
      </c>
      <c r="C342" s="4">
        <v>2</v>
      </c>
      <c r="D342" s="5">
        <v>4</v>
      </c>
      <c r="E342" s="5" t="s">
        <v>80</v>
      </c>
      <c r="F342" s="6"/>
      <c r="G342" s="6"/>
      <c r="H342" s="6"/>
    </row>
    <row r="343" spans="1:8" ht="21.75">
      <c r="A343" s="6" t="s">
        <v>264</v>
      </c>
      <c r="B343" s="6" t="s">
        <v>74</v>
      </c>
      <c r="C343" s="4">
        <v>1</v>
      </c>
      <c r="D343" s="5">
        <v>4</v>
      </c>
      <c r="E343" s="5" t="s">
        <v>59</v>
      </c>
      <c r="F343" s="6"/>
      <c r="G343" s="6"/>
      <c r="H343" s="6"/>
    </row>
    <row r="344" spans="1:8" ht="21.75">
      <c r="A344" s="6" t="s">
        <v>265</v>
      </c>
      <c r="B344" s="6" t="s">
        <v>75</v>
      </c>
      <c r="C344" s="4">
        <v>1</v>
      </c>
      <c r="D344" s="5">
        <v>4</v>
      </c>
      <c r="E344" s="5" t="s">
        <v>59</v>
      </c>
      <c r="F344" s="6"/>
      <c r="G344" s="6"/>
      <c r="H344" s="6"/>
    </row>
    <row r="345" spans="1:8" ht="21.75">
      <c r="A345" s="6" t="s">
        <v>293</v>
      </c>
      <c r="B345" s="6" t="s">
        <v>298</v>
      </c>
      <c r="C345" s="4">
        <v>2</v>
      </c>
      <c r="D345" s="5">
        <v>5</v>
      </c>
      <c r="E345" s="5" t="s">
        <v>80</v>
      </c>
      <c r="F345" s="6"/>
      <c r="G345" s="6"/>
      <c r="H345" s="6"/>
    </row>
    <row r="346" spans="1:8" ht="21.75">
      <c r="A346" s="6" t="s">
        <v>90</v>
      </c>
      <c r="B346" s="6" t="s">
        <v>91</v>
      </c>
      <c r="C346" s="4">
        <v>1</v>
      </c>
      <c r="D346" s="5">
        <v>5</v>
      </c>
      <c r="E346" s="5" t="s">
        <v>59</v>
      </c>
      <c r="F346" s="6"/>
      <c r="G346" s="6"/>
      <c r="H346" s="6"/>
    </row>
    <row r="347" spans="1:8" ht="21.75">
      <c r="A347" s="6" t="s">
        <v>308</v>
      </c>
      <c r="B347" s="6" t="s">
        <v>58</v>
      </c>
      <c r="C347" s="4">
        <v>1</v>
      </c>
      <c r="D347" s="5">
        <v>5</v>
      </c>
      <c r="E347" s="5" t="s">
        <v>59</v>
      </c>
      <c r="F347" s="6"/>
      <c r="G347" s="6"/>
      <c r="H347" s="6"/>
    </row>
    <row r="348" spans="1:8" ht="21.75">
      <c r="A348" s="6" t="s">
        <v>348</v>
      </c>
      <c r="B348" s="6" t="s">
        <v>352</v>
      </c>
      <c r="C348" s="4">
        <v>1</v>
      </c>
      <c r="D348" s="5">
        <v>6</v>
      </c>
      <c r="E348" s="5">
        <v>3</v>
      </c>
      <c r="F348" s="6"/>
      <c r="G348" s="6"/>
      <c r="H348" s="6"/>
    </row>
    <row r="349" spans="1:8" ht="21.75">
      <c r="A349" s="6" t="s">
        <v>349</v>
      </c>
      <c r="B349" s="6" t="s">
        <v>353</v>
      </c>
      <c r="C349" s="4">
        <v>1</v>
      </c>
      <c r="D349" s="5">
        <v>6</v>
      </c>
      <c r="E349" s="5">
        <v>3</v>
      </c>
      <c r="F349" s="6"/>
      <c r="G349" s="6"/>
      <c r="H349" s="6"/>
    </row>
    <row r="350" spans="1:8" ht="21.75">
      <c r="A350" s="6" t="s">
        <v>344</v>
      </c>
      <c r="B350" s="6" t="s">
        <v>346</v>
      </c>
      <c r="C350" s="4">
        <v>2</v>
      </c>
      <c r="D350" s="5">
        <v>6</v>
      </c>
      <c r="E350" s="5" t="s">
        <v>81</v>
      </c>
      <c r="F350" s="6"/>
      <c r="G350" s="6"/>
      <c r="H350" s="6"/>
    </row>
    <row r="362" ht="21.75">
      <c r="A362" t="s">
        <v>399</v>
      </c>
    </row>
    <row r="363" ht="21.75">
      <c r="A363" t="s">
        <v>400</v>
      </c>
    </row>
    <row r="364" spans="1:8" ht="27.75">
      <c r="A364" s="30" t="s">
        <v>383</v>
      </c>
      <c r="B364" s="30"/>
      <c r="C364" s="30"/>
      <c r="D364" s="30"/>
      <c r="E364" s="30"/>
      <c r="F364" s="30"/>
      <c r="G364" s="30"/>
      <c r="H364" s="30"/>
    </row>
    <row r="365" spans="1:8" ht="24">
      <c r="A365" s="31" t="s">
        <v>398</v>
      </c>
      <c r="B365" s="31"/>
      <c r="C365" s="31"/>
      <c r="D365" s="31"/>
      <c r="E365" s="31"/>
      <c r="F365" s="31"/>
      <c r="G365" s="31"/>
      <c r="H365" s="31"/>
    </row>
    <row r="366" spans="1:8" ht="21.75">
      <c r="A366" s="32" t="s">
        <v>384</v>
      </c>
      <c r="B366" s="32"/>
      <c r="C366" s="32"/>
      <c r="D366" s="32"/>
      <c r="E366" s="32"/>
      <c r="F366" s="32"/>
      <c r="G366" s="32"/>
      <c r="H366" s="32"/>
    </row>
    <row r="367" spans="1:8" ht="21.75">
      <c r="A367" s="33" t="s">
        <v>0</v>
      </c>
      <c r="B367" s="33" t="s">
        <v>23</v>
      </c>
      <c r="C367" s="34" t="s">
        <v>24</v>
      </c>
      <c r="D367" s="33" t="s">
        <v>25</v>
      </c>
      <c r="E367" s="33" t="s">
        <v>27</v>
      </c>
      <c r="F367" s="35" t="s">
        <v>388</v>
      </c>
      <c r="G367" s="35"/>
      <c r="H367" s="33" t="s">
        <v>387</v>
      </c>
    </row>
    <row r="368" spans="1:8" ht="21.75">
      <c r="A368" s="33"/>
      <c r="B368" s="33"/>
      <c r="C368" s="34"/>
      <c r="D368" s="33"/>
      <c r="E368" s="33"/>
      <c r="F368" s="6" t="s">
        <v>385</v>
      </c>
      <c r="G368" s="6" t="s">
        <v>386</v>
      </c>
      <c r="H368" s="33"/>
    </row>
    <row r="369" spans="1:8" ht="21.75">
      <c r="A369" s="6" t="s">
        <v>171</v>
      </c>
      <c r="B369" s="6" t="s">
        <v>95</v>
      </c>
      <c r="C369" s="4">
        <v>2</v>
      </c>
      <c r="D369" s="5">
        <v>1</v>
      </c>
      <c r="E369" s="5" t="s">
        <v>40</v>
      </c>
      <c r="F369" s="6"/>
      <c r="G369" s="6"/>
      <c r="H369" s="6"/>
    </row>
    <row r="370" spans="1:8" ht="21.75">
      <c r="A370" s="6" t="s">
        <v>205</v>
      </c>
      <c r="B370" s="6" t="s">
        <v>210</v>
      </c>
      <c r="C370" s="4">
        <v>2</v>
      </c>
      <c r="D370" s="5">
        <v>2</v>
      </c>
      <c r="E370" s="5" t="s">
        <v>41</v>
      </c>
      <c r="F370" s="6"/>
      <c r="G370" s="6"/>
      <c r="H370" s="6"/>
    </row>
    <row r="371" spans="1:8" ht="21.75">
      <c r="A371" s="6" t="s">
        <v>1</v>
      </c>
      <c r="B371" s="6" t="s">
        <v>46</v>
      </c>
      <c r="C371" s="4">
        <v>1</v>
      </c>
      <c r="D371" s="5">
        <v>2</v>
      </c>
      <c r="E371" s="5" t="s">
        <v>42</v>
      </c>
      <c r="F371" s="6"/>
      <c r="G371" s="6"/>
      <c r="H371" s="6"/>
    </row>
    <row r="372" spans="1:8" ht="21.75">
      <c r="A372" s="6" t="s">
        <v>219</v>
      </c>
      <c r="B372" s="6" t="s">
        <v>57</v>
      </c>
      <c r="C372" s="4">
        <v>1</v>
      </c>
      <c r="D372" s="5">
        <v>3</v>
      </c>
      <c r="E372" s="5" t="s">
        <v>53</v>
      </c>
      <c r="F372" s="6"/>
      <c r="G372" s="6"/>
      <c r="H372" s="6"/>
    </row>
    <row r="373" spans="1:8" ht="21.75">
      <c r="A373" s="6" t="s">
        <v>241</v>
      </c>
      <c r="B373" s="6" t="s">
        <v>242</v>
      </c>
      <c r="C373" s="4">
        <v>2</v>
      </c>
      <c r="D373" s="5">
        <v>3</v>
      </c>
      <c r="E373" s="5" t="s">
        <v>41</v>
      </c>
      <c r="F373" s="6"/>
      <c r="G373" s="6"/>
      <c r="H373" s="6"/>
    </row>
    <row r="374" spans="1:8" ht="21.75">
      <c r="A374" s="6" t="s">
        <v>277</v>
      </c>
      <c r="B374" s="6" t="s">
        <v>284</v>
      </c>
      <c r="C374" s="4">
        <v>2</v>
      </c>
      <c r="D374" s="5">
        <v>4</v>
      </c>
      <c r="E374" s="5">
        <v>1</v>
      </c>
      <c r="F374" s="6"/>
      <c r="G374" s="6"/>
      <c r="H374" s="6"/>
    </row>
    <row r="375" spans="1:8" ht="21.75">
      <c r="A375" s="6" t="s">
        <v>278</v>
      </c>
      <c r="B375" s="6" t="s">
        <v>285</v>
      </c>
      <c r="C375" s="4">
        <v>2</v>
      </c>
      <c r="D375" s="5">
        <v>4</v>
      </c>
      <c r="E375" s="5">
        <v>1</v>
      </c>
      <c r="F375" s="6"/>
      <c r="G375" s="6"/>
      <c r="H375" s="6"/>
    </row>
    <row r="376" spans="1:8" ht="21.75">
      <c r="A376" s="6" t="s">
        <v>69</v>
      </c>
      <c r="B376" s="6" t="s">
        <v>73</v>
      </c>
      <c r="C376" s="4">
        <v>1</v>
      </c>
      <c r="D376" s="5">
        <v>4</v>
      </c>
      <c r="E376" s="5" t="s">
        <v>92</v>
      </c>
      <c r="F376" s="6"/>
      <c r="G376" s="6"/>
      <c r="H376" s="6"/>
    </row>
    <row r="377" spans="1:8" ht="21.75">
      <c r="A377" s="6" t="s">
        <v>69</v>
      </c>
      <c r="B377" s="6" t="s">
        <v>73</v>
      </c>
      <c r="C377" s="4">
        <v>2</v>
      </c>
      <c r="D377" s="5">
        <v>5</v>
      </c>
      <c r="E377" s="5" t="s">
        <v>40</v>
      </c>
      <c r="F377" s="6"/>
      <c r="G377" s="6"/>
      <c r="H377" s="6"/>
    </row>
    <row r="378" spans="1:8" ht="21.75">
      <c r="A378" s="6" t="s">
        <v>171</v>
      </c>
      <c r="B378" s="6" t="s">
        <v>337</v>
      </c>
      <c r="C378" s="4">
        <v>3</v>
      </c>
      <c r="D378" s="5">
        <v>5</v>
      </c>
      <c r="E378" s="5" t="s">
        <v>40</v>
      </c>
      <c r="F378" s="6"/>
      <c r="G378" s="6"/>
      <c r="H378" s="6"/>
    </row>
    <row r="379" spans="1:8" ht="21.75">
      <c r="A379" s="6" t="s">
        <v>142</v>
      </c>
      <c r="B379" s="6" t="s">
        <v>338</v>
      </c>
      <c r="C379" s="4">
        <v>1</v>
      </c>
      <c r="D379" s="5">
        <v>5</v>
      </c>
      <c r="E379" s="5" t="s">
        <v>40</v>
      </c>
      <c r="F379" s="6"/>
      <c r="G379" s="6"/>
      <c r="H379" s="6"/>
    </row>
    <row r="380" spans="1:8" ht="21.75">
      <c r="A380" s="6" t="s">
        <v>371</v>
      </c>
      <c r="B380" s="6" t="s">
        <v>381</v>
      </c>
      <c r="C380" s="4">
        <v>4</v>
      </c>
      <c r="D380" s="5">
        <v>6</v>
      </c>
      <c r="E380" s="5" t="s">
        <v>40</v>
      </c>
      <c r="F380" s="6"/>
      <c r="G380" s="6"/>
      <c r="H380" s="6"/>
    </row>
    <row r="381" spans="1:8" ht="21.75">
      <c r="A381" s="6" t="s">
        <v>372</v>
      </c>
      <c r="B381" s="6" t="s">
        <v>382</v>
      </c>
      <c r="C381" s="4">
        <v>2</v>
      </c>
      <c r="D381" s="5">
        <v>6</v>
      </c>
      <c r="E381" s="5" t="s">
        <v>40</v>
      </c>
      <c r="F381" s="6"/>
      <c r="G381" s="6"/>
      <c r="H381" s="6"/>
    </row>
    <row r="382" spans="1:8" ht="21.75">
      <c r="A382" s="6"/>
      <c r="B382" s="6"/>
      <c r="C382" s="4"/>
      <c r="D382" s="5"/>
      <c r="E382" s="5"/>
      <c r="F382" s="6"/>
      <c r="G382" s="6"/>
      <c r="H382" s="6"/>
    </row>
    <row r="395" ht="21.75">
      <c r="A395" t="s">
        <v>399</v>
      </c>
    </row>
    <row r="396" ht="21.75">
      <c r="A396" t="s">
        <v>400</v>
      </c>
    </row>
  </sheetData>
  <mergeCells count="110">
    <mergeCell ref="E4:E5"/>
    <mergeCell ref="F4:G4"/>
    <mergeCell ref="H4:H5"/>
    <mergeCell ref="A1:H1"/>
    <mergeCell ref="A2:H2"/>
    <mergeCell ref="A3:H3"/>
    <mergeCell ref="A4:A5"/>
    <mergeCell ref="B4:B5"/>
    <mergeCell ref="C4:C5"/>
    <mergeCell ref="D4:D5"/>
    <mergeCell ref="A34:H34"/>
    <mergeCell ref="A35:H35"/>
    <mergeCell ref="A36:H36"/>
    <mergeCell ref="A37:A38"/>
    <mergeCell ref="B37:B38"/>
    <mergeCell ref="C37:C38"/>
    <mergeCell ref="D37:D38"/>
    <mergeCell ref="E37:E38"/>
    <mergeCell ref="F37:G37"/>
    <mergeCell ref="H37:H38"/>
    <mergeCell ref="A67:H67"/>
    <mergeCell ref="A68:H68"/>
    <mergeCell ref="A69:H69"/>
    <mergeCell ref="A70:A71"/>
    <mergeCell ref="B70:B71"/>
    <mergeCell ref="C70:C71"/>
    <mergeCell ref="D70:D71"/>
    <mergeCell ref="E70:E71"/>
    <mergeCell ref="F70:G70"/>
    <mergeCell ref="H70:H71"/>
    <mergeCell ref="A100:H100"/>
    <mergeCell ref="A101:H101"/>
    <mergeCell ref="A102:H102"/>
    <mergeCell ref="A103:A104"/>
    <mergeCell ref="B103:B104"/>
    <mergeCell ref="C103:C104"/>
    <mergeCell ref="D103:D104"/>
    <mergeCell ref="E103:E104"/>
    <mergeCell ref="F103:G103"/>
    <mergeCell ref="H103:H104"/>
    <mergeCell ref="A133:H133"/>
    <mergeCell ref="A134:H134"/>
    <mergeCell ref="A135:H135"/>
    <mergeCell ref="A136:A137"/>
    <mergeCell ref="B136:B137"/>
    <mergeCell ref="C136:C137"/>
    <mergeCell ref="D136:D137"/>
    <mergeCell ref="E136:E137"/>
    <mergeCell ref="F136:G136"/>
    <mergeCell ref="H136:H137"/>
    <mergeCell ref="A166:H166"/>
    <mergeCell ref="A167:H167"/>
    <mergeCell ref="A168:H168"/>
    <mergeCell ref="A169:A170"/>
    <mergeCell ref="B169:B170"/>
    <mergeCell ref="C169:C170"/>
    <mergeCell ref="D169:D170"/>
    <mergeCell ref="E169:E170"/>
    <mergeCell ref="F169:G169"/>
    <mergeCell ref="H169:H170"/>
    <mergeCell ref="A200:H200"/>
    <mergeCell ref="A201:H201"/>
    <mergeCell ref="A202:H202"/>
    <mergeCell ref="A203:A204"/>
    <mergeCell ref="B203:B204"/>
    <mergeCell ref="C203:C204"/>
    <mergeCell ref="D203:D204"/>
    <mergeCell ref="E203:E204"/>
    <mergeCell ref="F203:G203"/>
    <mergeCell ref="H203:H204"/>
    <mergeCell ref="A232:H232"/>
    <mergeCell ref="A233:H233"/>
    <mergeCell ref="A234:H234"/>
    <mergeCell ref="A235:A236"/>
    <mergeCell ref="B235:B236"/>
    <mergeCell ref="C235:C236"/>
    <mergeCell ref="D235:D236"/>
    <mergeCell ref="E235:E236"/>
    <mergeCell ref="F235:G235"/>
    <mergeCell ref="H235:H236"/>
    <mergeCell ref="A298:H298"/>
    <mergeCell ref="A299:H299"/>
    <mergeCell ref="A300:H300"/>
    <mergeCell ref="A301:A302"/>
    <mergeCell ref="B301:B302"/>
    <mergeCell ref="C301:C302"/>
    <mergeCell ref="D301:D302"/>
    <mergeCell ref="E301:E302"/>
    <mergeCell ref="F301:G301"/>
    <mergeCell ref="H301:H302"/>
    <mergeCell ref="A331:H331"/>
    <mergeCell ref="A332:H332"/>
    <mergeCell ref="A333:H333"/>
    <mergeCell ref="A334:A335"/>
    <mergeCell ref="B334:B335"/>
    <mergeCell ref="C334:C335"/>
    <mergeCell ref="D334:D335"/>
    <mergeCell ref="E334:E335"/>
    <mergeCell ref="F334:G334"/>
    <mergeCell ref="H334:H335"/>
    <mergeCell ref="A364:H364"/>
    <mergeCell ref="A365:H365"/>
    <mergeCell ref="A366:H366"/>
    <mergeCell ref="A367:A368"/>
    <mergeCell ref="B367:B368"/>
    <mergeCell ref="C367:C368"/>
    <mergeCell ref="D367:D368"/>
    <mergeCell ref="E367:E368"/>
    <mergeCell ref="F367:G367"/>
    <mergeCell ref="H367:H36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8"/>
  <sheetViews>
    <sheetView view="pageBreakPreview" zoomScaleSheetLayoutView="100" workbookViewId="0" topLeftCell="A190">
      <selection activeCell="H200" sqref="A1:IV16384"/>
    </sheetView>
  </sheetViews>
  <sheetFormatPr defaultColWidth="9.140625" defaultRowHeight="21.75"/>
  <cols>
    <col min="1" max="1" width="8.140625" style="21" customWidth="1"/>
    <col min="2" max="2" width="23.7109375" style="21" customWidth="1"/>
    <col min="3" max="3" width="4.140625" style="3" hidden="1" customWidth="1"/>
    <col min="4" max="4" width="3.140625" style="2" hidden="1" customWidth="1"/>
    <col min="5" max="5" width="4.00390625" style="2" hidden="1" customWidth="1"/>
    <col min="6" max="6" width="6.00390625" style="0" hidden="1" customWidth="1"/>
    <col min="7" max="7" width="8.57421875" style="8" customWidth="1"/>
    <col min="8" max="8" width="5.8515625" style="2" bestFit="1" customWidth="1"/>
    <col min="9" max="9" width="5.57421875" style="2" customWidth="1"/>
    <col min="10" max="12" width="5.421875" style="2" bestFit="1" customWidth="1"/>
    <col min="13" max="13" width="7.8515625" style="2" customWidth="1"/>
    <col min="14" max="15" width="5.7109375" style="19" customWidth="1"/>
    <col min="16" max="16" width="3.7109375" style="2" customWidth="1"/>
    <col min="17" max="17" width="4.140625" style="2" customWidth="1"/>
    <col min="18" max="18" width="2.28125" style="10" customWidth="1"/>
  </cols>
  <sheetData>
    <row r="1" spans="2:17" ht="23.25">
      <c r="B1" s="26" t="s">
        <v>547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17" ht="21.75">
      <c r="B2" s="20" t="s">
        <v>445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8.5" customHeight="1">
      <c r="A3" s="41" t="s">
        <v>0</v>
      </c>
      <c r="B3" s="41" t="s">
        <v>23</v>
      </c>
      <c r="C3" s="4" t="s">
        <v>24</v>
      </c>
      <c r="D3" s="5" t="s">
        <v>25</v>
      </c>
      <c r="E3" s="5" t="s">
        <v>27</v>
      </c>
      <c r="F3" s="6" t="s">
        <v>26</v>
      </c>
      <c r="G3" s="43" t="s">
        <v>98</v>
      </c>
      <c r="H3" s="44" t="s">
        <v>96</v>
      </c>
      <c r="I3" s="44"/>
      <c r="J3" s="44"/>
      <c r="K3" s="44"/>
      <c r="L3" s="44"/>
      <c r="M3" s="39" t="s">
        <v>99</v>
      </c>
      <c r="N3" s="40" t="s">
        <v>97</v>
      </c>
      <c r="O3" s="40" t="s">
        <v>102</v>
      </c>
      <c r="P3" s="39" t="s">
        <v>103</v>
      </c>
      <c r="Q3" s="39"/>
    </row>
    <row r="4" spans="1:17" ht="21.75">
      <c r="A4" s="42"/>
      <c r="B4" s="42"/>
      <c r="C4" s="4"/>
      <c r="D4" s="5"/>
      <c r="E4" s="5"/>
      <c r="F4" s="6"/>
      <c r="G4" s="43"/>
      <c r="H4" s="5">
        <v>0</v>
      </c>
      <c r="I4" s="5">
        <v>1</v>
      </c>
      <c r="J4" s="5">
        <v>2</v>
      </c>
      <c r="K4" s="5">
        <v>3</v>
      </c>
      <c r="L4" s="5">
        <v>4</v>
      </c>
      <c r="M4" s="39"/>
      <c r="N4" s="40"/>
      <c r="O4" s="40"/>
      <c r="P4" s="5" t="s">
        <v>100</v>
      </c>
      <c r="Q4" s="5" t="s">
        <v>101</v>
      </c>
    </row>
    <row r="5" spans="1:17" s="10" customFormat="1" ht="21.75">
      <c r="A5" s="15" t="s">
        <v>541</v>
      </c>
      <c r="B5" s="15" t="s">
        <v>16</v>
      </c>
      <c r="C5" s="4"/>
      <c r="D5" s="5">
        <v>1</v>
      </c>
      <c r="E5" s="5"/>
      <c r="F5" s="6" t="s">
        <v>33</v>
      </c>
      <c r="G5" s="5">
        <f aca="true" t="shared" si="0" ref="G5:G116">SUM(H5:L5,P5:Q5)</f>
        <v>518</v>
      </c>
      <c r="H5" s="5">
        <v>0</v>
      </c>
      <c r="I5" s="5">
        <v>258</v>
      </c>
      <c r="J5" s="5">
        <v>108</v>
      </c>
      <c r="K5" s="5">
        <v>67</v>
      </c>
      <c r="L5" s="5">
        <v>83</v>
      </c>
      <c r="M5" s="5">
        <f>SUM(H5:L5)</f>
        <v>516</v>
      </c>
      <c r="N5" s="9">
        <f>(1*I5+2*J5+3*K5+4*L5)/M5</f>
        <v>1.9515503875968991</v>
      </c>
      <c r="O5" s="9">
        <f>SQRT((H5*0^2+I5*1^2+J5*2^2+K5*3^2+L5*4^2)/M5-N5^2)</f>
        <v>1.1273457539776683</v>
      </c>
      <c r="P5" s="5">
        <v>2</v>
      </c>
      <c r="Q5" s="5">
        <v>0</v>
      </c>
    </row>
    <row r="6" spans="1:18" s="2" customFormat="1" ht="21.75">
      <c r="A6" s="15" t="s">
        <v>542</v>
      </c>
      <c r="B6" s="15" t="s">
        <v>543</v>
      </c>
      <c r="C6" s="4"/>
      <c r="D6" s="5">
        <v>1</v>
      </c>
      <c r="E6" s="5"/>
      <c r="F6" s="6" t="s">
        <v>33</v>
      </c>
      <c r="G6" s="5">
        <f t="shared" si="0"/>
        <v>216</v>
      </c>
      <c r="H6" s="5">
        <v>0</v>
      </c>
      <c r="I6" s="5">
        <v>86</v>
      </c>
      <c r="J6" s="5">
        <v>61</v>
      </c>
      <c r="K6" s="5">
        <v>29</v>
      </c>
      <c r="L6" s="5">
        <v>40</v>
      </c>
      <c r="M6" s="5">
        <f>SUM(H6:L6)</f>
        <v>216</v>
      </c>
      <c r="N6" s="9">
        <f aca="true" t="shared" si="1" ref="N6:N36">(1*I6+2*J6+3*K6+4*L6)/M6</f>
        <v>2.1064814814814814</v>
      </c>
      <c r="O6" s="9">
        <f aca="true" t="shared" si="2" ref="O6:O36">SQRT((H6*0^2+I6*1^2+J6*2^2+K6*3^2+L6*4^2)/M6-N6^2)</f>
        <v>1.1233030945607059</v>
      </c>
      <c r="P6" s="5">
        <v>0</v>
      </c>
      <c r="Q6" s="5">
        <v>0</v>
      </c>
      <c r="R6" s="12"/>
    </row>
    <row r="7" spans="1:18" s="2" customFormat="1" ht="21.75">
      <c r="A7" s="15" t="s">
        <v>524</v>
      </c>
      <c r="B7" s="15" t="s">
        <v>525</v>
      </c>
      <c r="C7" s="4"/>
      <c r="D7" s="5">
        <v>1</v>
      </c>
      <c r="E7" s="5"/>
      <c r="F7" s="6" t="s">
        <v>466</v>
      </c>
      <c r="G7" s="5">
        <f t="shared" si="0"/>
        <v>258</v>
      </c>
      <c r="H7" s="5">
        <v>1</v>
      </c>
      <c r="I7" s="5">
        <v>5</v>
      </c>
      <c r="J7" s="5">
        <v>51</v>
      </c>
      <c r="K7" s="5">
        <v>162</v>
      </c>
      <c r="L7" s="5">
        <v>35</v>
      </c>
      <c r="M7" s="5">
        <f aca="true" t="shared" si="3" ref="M7:M25">SUM(H7:L7)</f>
        <v>254</v>
      </c>
      <c r="N7" s="9">
        <f t="shared" si="1"/>
        <v>2.8858267716535435</v>
      </c>
      <c r="O7" s="9">
        <f t="shared" si="2"/>
        <v>0.6631141526470065</v>
      </c>
      <c r="P7" s="5">
        <v>4</v>
      </c>
      <c r="Q7" s="5">
        <v>0</v>
      </c>
      <c r="R7" s="12"/>
    </row>
    <row r="8" spans="1:18" s="2" customFormat="1" ht="21.75">
      <c r="A8" s="15" t="s">
        <v>524</v>
      </c>
      <c r="B8" s="15" t="s">
        <v>536</v>
      </c>
      <c r="C8" s="4"/>
      <c r="D8" s="5">
        <v>1</v>
      </c>
      <c r="E8" s="5"/>
      <c r="F8" s="6" t="s">
        <v>38</v>
      </c>
      <c r="G8" s="5">
        <f t="shared" si="0"/>
        <v>259</v>
      </c>
      <c r="H8" s="5">
        <v>0</v>
      </c>
      <c r="I8" s="5">
        <v>11</v>
      </c>
      <c r="J8" s="5">
        <v>72</v>
      </c>
      <c r="K8" s="5">
        <v>139</v>
      </c>
      <c r="L8" s="5">
        <v>37</v>
      </c>
      <c r="M8" s="5">
        <f>SUM(H8:L8)</f>
        <v>259</v>
      </c>
      <c r="N8" s="9">
        <f>(1*I8+2*J8+3*K8+4*L8)/M8</f>
        <v>2.77992277992278</v>
      </c>
      <c r="O8" s="9">
        <f>SQRT((H8*0^2+I8*1^2+J8*2^2+K8*3^2+L8*4^2)/M8-N8^2)</f>
        <v>0.7364099455715358</v>
      </c>
      <c r="P8" s="5">
        <v>0</v>
      </c>
      <c r="Q8" s="5">
        <v>0</v>
      </c>
      <c r="R8" s="12"/>
    </row>
    <row r="9" spans="1:18" s="2" customFormat="1" ht="21.75">
      <c r="A9" s="15" t="s">
        <v>526</v>
      </c>
      <c r="B9" s="15" t="s">
        <v>527</v>
      </c>
      <c r="C9" s="4"/>
      <c r="D9" s="5">
        <v>1</v>
      </c>
      <c r="E9" s="5"/>
      <c r="F9" s="6" t="s">
        <v>466</v>
      </c>
      <c r="G9" s="5">
        <f t="shared" si="0"/>
        <v>17</v>
      </c>
      <c r="H9" s="5">
        <v>0</v>
      </c>
      <c r="I9" s="5">
        <v>0</v>
      </c>
      <c r="J9" s="5">
        <v>2</v>
      </c>
      <c r="K9" s="5">
        <v>13</v>
      </c>
      <c r="L9" s="5">
        <v>2</v>
      </c>
      <c r="M9" s="5">
        <f t="shared" si="3"/>
        <v>17</v>
      </c>
      <c r="N9" s="9">
        <f t="shared" si="1"/>
        <v>3</v>
      </c>
      <c r="O9" s="9">
        <f t="shared" si="2"/>
        <v>0.4850712500726651</v>
      </c>
      <c r="P9" s="5">
        <v>0</v>
      </c>
      <c r="Q9" s="5">
        <v>0</v>
      </c>
      <c r="R9" s="12"/>
    </row>
    <row r="10" spans="1:18" s="2" customFormat="1" ht="21.75">
      <c r="A10" s="15" t="s">
        <v>526</v>
      </c>
      <c r="B10" s="15" t="s">
        <v>531</v>
      </c>
      <c r="C10" s="4"/>
      <c r="D10" s="5">
        <v>1</v>
      </c>
      <c r="E10" s="5"/>
      <c r="F10" s="6" t="s">
        <v>467</v>
      </c>
      <c r="G10" s="5">
        <f t="shared" si="0"/>
        <v>519</v>
      </c>
      <c r="H10" s="5">
        <v>124</v>
      </c>
      <c r="I10" s="5">
        <v>181</v>
      </c>
      <c r="J10" s="5">
        <v>131</v>
      </c>
      <c r="K10" s="5">
        <v>72</v>
      </c>
      <c r="L10" s="5">
        <v>11</v>
      </c>
      <c r="M10" s="5">
        <f t="shared" si="3"/>
        <v>519</v>
      </c>
      <c r="N10" s="9">
        <f t="shared" si="1"/>
        <v>1.3545279383429671</v>
      </c>
      <c r="O10" s="9">
        <f t="shared" si="2"/>
        <v>1.0541841208192546</v>
      </c>
      <c r="P10" s="5">
        <v>0</v>
      </c>
      <c r="Q10" s="5">
        <v>0</v>
      </c>
      <c r="R10" s="12"/>
    </row>
    <row r="11" spans="1:18" s="2" customFormat="1" ht="21.75">
      <c r="A11" s="15" t="s">
        <v>526</v>
      </c>
      <c r="B11" s="15" t="s">
        <v>537</v>
      </c>
      <c r="C11" s="4"/>
      <c r="D11" s="5">
        <v>1</v>
      </c>
      <c r="E11" s="5"/>
      <c r="F11" s="6" t="s">
        <v>38</v>
      </c>
      <c r="G11" s="5">
        <f t="shared" si="0"/>
        <v>27</v>
      </c>
      <c r="H11" s="5">
        <v>0</v>
      </c>
      <c r="I11" s="5">
        <v>0</v>
      </c>
      <c r="J11" s="5">
        <v>3</v>
      </c>
      <c r="K11" s="5">
        <v>19</v>
      </c>
      <c r="L11" s="5">
        <v>5</v>
      </c>
      <c r="M11" s="5">
        <f t="shared" si="3"/>
        <v>27</v>
      </c>
      <c r="N11" s="9">
        <f t="shared" si="1"/>
        <v>3.074074074074074</v>
      </c>
      <c r="O11" s="9">
        <f t="shared" si="2"/>
        <v>0.539267399205964</v>
      </c>
      <c r="P11" s="5">
        <v>0</v>
      </c>
      <c r="Q11" s="5">
        <v>0</v>
      </c>
      <c r="R11" s="12"/>
    </row>
    <row r="12" spans="1:18" s="2" customFormat="1" ht="21.75">
      <c r="A12" s="15" t="s">
        <v>530</v>
      </c>
      <c r="B12" s="15" t="s">
        <v>532</v>
      </c>
      <c r="C12" s="4"/>
      <c r="D12" s="5">
        <v>1</v>
      </c>
      <c r="E12" s="5"/>
      <c r="F12" s="6" t="s">
        <v>467</v>
      </c>
      <c r="G12" s="5">
        <f t="shared" si="0"/>
        <v>88</v>
      </c>
      <c r="H12" s="5">
        <v>0</v>
      </c>
      <c r="I12" s="5">
        <v>0</v>
      </c>
      <c r="J12" s="5">
        <v>0</v>
      </c>
      <c r="K12" s="5">
        <v>2</v>
      </c>
      <c r="L12" s="5">
        <v>86</v>
      </c>
      <c r="M12" s="5">
        <f t="shared" si="3"/>
        <v>88</v>
      </c>
      <c r="N12" s="9">
        <f t="shared" si="1"/>
        <v>3.977272727272727</v>
      </c>
      <c r="O12" s="9">
        <f t="shared" si="2"/>
        <v>0.14903269373414715</v>
      </c>
      <c r="P12" s="5">
        <v>0</v>
      </c>
      <c r="Q12" s="5">
        <v>0</v>
      </c>
      <c r="R12" s="12"/>
    </row>
    <row r="13" spans="1:18" s="2" customFormat="1" ht="21.75">
      <c r="A13" s="15" t="s">
        <v>533</v>
      </c>
      <c r="B13" s="15" t="s">
        <v>534</v>
      </c>
      <c r="C13" s="4"/>
      <c r="D13" s="5">
        <v>1</v>
      </c>
      <c r="E13" s="5"/>
      <c r="F13" s="6" t="s">
        <v>467</v>
      </c>
      <c r="G13" s="5">
        <f t="shared" si="0"/>
        <v>526</v>
      </c>
      <c r="H13" s="5">
        <v>60</v>
      </c>
      <c r="I13" s="5">
        <v>186</v>
      </c>
      <c r="J13" s="5">
        <v>156</v>
      </c>
      <c r="K13" s="5">
        <v>102</v>
      </c>
      <c r="L13" s="5">
        <v>14</v>
      </c>
      <c r="M13" s="5">
        <f t="shared" si="3"/>
        <v>518</v>
      </c>
      <c r="N13" s="9">
        <f t="shared" si="1"/>
        <v>1.6602316602316602</v>
      </c>
      <c r="O13" s="9">
        <f t="shared" si="2"/>
        <v>1.0059674958487443</v>
      </c>
      <c r="P13" s="5">
        <v>1</v>
      </c>
      <c r="Q13" s="5">
        <v>7</v>
      </c>
      <c r="R13" s="12"/>
    </row>
    <row r="14" spans="1:18" s="2" customFormat="1" ht="21.75">
      <c r="A14" s="15" t="s">
        <v>533</v>
      </c>
      <c r="B14" s="15" t="s">
        <v>535</v>
      </c>
      <c r="C14" s="4"/>
      <c r="D14" s="5">
        <v>1</v>
      </c>
      <c r="E14" s="5"/>
      <c r="F14" s="6" t="s">
        <v>37</v>
      </c>
      <c r="G14" s="5">
        <f t="shared" si="0"/>
        <v>39</v>
      </c>
      <c r="H14" s="5">
        <v>0</v>
      </c>
      <c r="I14" s="5">
        <v>2</v>
      </c>
      <c r="J14" s="5">
        <v>21</v>
      </c>
      <c r="K14" s="5">
        <v>10</v>
      </c>
      <c r="L14" s="5">
        <v>3</v>
      </c>
      <c r="M14" s="5">
        <f t="shared" si="3"/>
        <v>36</v>
      </c>
      <c r="N14" s="9">
        <f t="shared" si="1"/>
        <v>2.388888888888889</v>
      </c>
      <c r="O14" s="9">
        <f t="shared" si="2"/>
        <v>0.7179359990733386</v>
      </c>
      <c r="P14" s="5">
        <v>3</v>
      </c>
      <c r="Q14" s="5">
        <v>0</v>
      </c>
      <c r="R14" s="12"/>
    </row>
    <row r="15" spans="1:18" s="2" customFormat="1" ht="21.75">
      <c r="A15" s="15" t="s">
        <v>516</v>
      </c>
      <c r="B15" s="15" t="s">
        <v>14</v>
      </c>
      <c r="C15" s="4"/>
      <c r="D15" s="5">
        <v>1</v>
      </c>
      <c r="E15" s="5"/>
      <c r="F15" s="6" t="s">
        <v>28</v>
      </c>
      <c r="G15" s="5">
        <f t="shared" si="0"/>
        <v>517</v>
      </c>
      <c r="H15" s="5">
        <v>77</v>
      </c>
      <c r="I15" s="5">
        <v>221</v>
      </c>
      <c r="J15" s="5">
        <v>138</v>
      </c>
      <c r="K15" s="5">
        <v>64</v>
      </c>
      <c r="L15" s="5">
        <v>16</v>
      </c>
      <c r="M15" s="5">
        <f t="shared" si="3"/>
        <v>516</v>
      </c>
      <c r="N15" s="9">
        <f t="shared" si="1"/>
        <v>1.4593023255813953</v>
      </c>
      <c r="O15" s="9">
        <f t="shared" si="2"/>
        <v>0.9904048863125634</v>
      </c>
      <c r="P15" s="5">
        <v>1</v>
      </c>
      <c r="Q15" s="5">
        <v>0</v>
      </c>
      <c r="R15" s="12"/>
    </row>
    <row r="16" spans="1:18" s="2" customFormat="1" ht="21.75">
      <c r="A16" s="15" t="s">
        <v>514</v>
      </c>
      <c r="B16" s="15" t="s">
        <v>515</v>
      </c>
      <c r="C16" s="4"/>
      <c r="D16" s="5">
        <v>1</v>
      </c>
      <c r="E16" s="5"/>
      <c r="F16" s="6" t="s">
        <v>28</v>
      </c>
      <c r="G16" s="5">
        <f t="shared" si="0"/>
        <v>132</v>
      </c>
      <c r="H16" s="5">
        <v>0</v>
      </c>
      <c r="I16" s="5">
        <v>62</v>
      </c>
      <c r="J16" s="5">
        <v>49</v>
      </c>
      <c r="K16" s="5">
        <v>20</v>
      </c>
      <c r="L16" s="5">
        <v>1</v>
      </c>
      <c r="M16" s="5">
        <f t="shared" si="3"/>
        <v>132</v>
      </c>
      <c r="N16" s="9">
        <f t="shared" si="1"/>
        <v>1.696969696969697</v>
      </c>
      <c r="O16" s="9">
        <f t="shared" si="2"/>
        <v>0.7481228421593034</v>
      </c>
      <c r="P16" s="5">
        <v>0</v>
      </c>
      <c r="Q16" s="5">
        <v>0</v>
      </c>
      <c r="R16" s="12"/>
    </row>
    <row r="17" spans="1:18" s="2" customFormat="1" ht="21.75">
      <c r="A17" s="15" t="s">
        <v>513</v>
      </c>
      <c r="B17" s="15" t="s">
        <v>267</v>
      </c>
      <c r="C17" s="4"/>
      <c r="D17" s="5">
        <v>1</v>
      </c>
      <c r="E17" s="5"/>
      <c r="F17" s="6" t="s">
        <v>28</v>
      </c>
      <c r="G17" s="5">
        <f t="shared" si="0"/>
        <v>27</v>
      </c>
      <c r="H17" s="5">
        <v>1</v>
      </c>
      <c r="I17" s="5">
        <v>4</v>
      </c>
      <c r="J17" s="5">
        <v>8</v>
      </c>
      <c r="K17" s="5">
        <v>8</v>
      </c>
      <c r="L17" s="5">
        <v>0</v>
      </c>
      <c r="M17" s="5">
        <f t="shared" si="3"/>
        <v>21</v>
      </c>
      <c r="N17" s="9">
        <f t="shared" si="1"/>
        <v>2.0952380952380953</v>
      </c>
      <c r="O17" s="9">
        <f t="shared" si="2"/>
        <v>0.8676603408708857</v>
      </c>
      <c r="P17" s="5">
        <v>6</v>
      </c>
      <c r="Q17" s="5">
        <v>0</v>
      </c>
      <c r="R17" s="12"/>
    </row>
    <row r="18" spans="1:18" s="2" customFormat="1" ht="21.75">
      <c r="A18" s="15" t="s">
        <v>519</v>
      </c>
      <c r="B18" s="15" t="s">
        <v>518</v>
      </c>
      <c r="C18" s="4"/>
      <c r="D18" s="5">
        <v>1</v>
      </c>
      <c r="E18" s="5"/>
      <c r="F18" s="6" t="s">
        <v>30</v>
      </c>
      <c r="G18" s="5">
        <f t="shared" si="0"/>
        <v>517</v>
      </c>
      <c r="H18" s="5">
        <v>0</v>
      </c>
      <c r="I18" s="5">
        <v>4</v>
      </c>
      <c r="J18" s="5">
        <v>96</v>
      </c>
      <c r="K18" s="5">
        <v>241</v>
      </c>
      <c r="L18" s="5">
        <v>176</v>
      </c>
      <c r="M18" s="5">
        <f t="shared" si="3"/>
        <v>517</v>
      </c>
      <c r="N18" s="9">
        <f t="shared" si="1"/>
        <v>3.13926499032882</v>
      </c>
      <c r="O18" s="9">
        <f t="shared" si="2"/>
        <v>0.7332565879581271</v>
      </c>
      <c r="P18" s="5">
        <v>0</v>
      </c>
      <c r="Q18" s="5">
        <v>0</v>
      </c>
      <c r="R18" s="12"/>
    </row>
    <row r="19" spans="1:18" s="2" customFormat="1" ht="21.75">
      <c r="A19" s="15" t="s">
        <v>486</v>
      </c>
      <c r="B19" s="15" t="s">
        <v>492</v>
      </c>
      <c r="C19" s="4"/>
      <c r="D19" s="5">
        <v>1</v>
      </c>
      <c r="E19" s="5"/>
      <c r="F19" s="6" t="s">
        <v>32</v>
      </c>
      <c r="G19" s="5">
        <f t="shared" si="0"/>
        <v>476</v>
      </c>
      <c r="H19" s="5">
        <v>22</v>
      </c>
      <c r="I19" s="5">
        <v>144</v>
      </c>
      <c r="J19" s="5">
        <v>211</v>
      </c>
      <c r="K19" s="5">
        <v>86</v>
      </c>
      <c r="L19" s="5">
        <v>11</v>
      </c>
      <c r="M19" s="5">
        <f t="shared" si="3"/>
        <v>474</v>
      </c>
      <c r="N19" s="9">
        <f t="shared" si="1"/>
        <v>1.8312236286919832</v>
      </c>
      <c r="O19" s="9">
        <f t="shared" si="2"/>
        <v>0.8574541484282843</v>
      </c>
      <c r="P19" s="5">
        <v>2</v>
      </c>
      <c r="Q19" s="5">
        <v>0</v>
      </c>
      <c r="R19" s="12"/>
    </row>
    <row r="20" spans="1:18" s="2" customFormat="1" ht="21.75">
      <c r="A20" s="15" t="s">
        <v>498</v>
      </c>
      <c r="B20" s="15" t="s">
        <v>500</v>
      </c>
      <c r="C20" s="4"/>
      <c r="D20" s="5">
        <v>1</v>
      </c>
      <c r="E20" s="5"/>
      <c r="F20" s="6" t="s">
        <v>464</v>
      </c>
      <c r="G20" s="5">
        <f t="shared" si="0"/>
        <v>520</v>
      </c>
      <c r="H20" s="5">
        <v>55</v>
      </c>
      <c r="I20" s="5">
        <v>127</v>
      </c>
      <c r="J20" s="5">
        <v>146</v>
      </c>
      <c r="K20" s="5">
        <v>158</v>
      </c>
      <c r="L20" s="5">
        <v>34</v>
      </c>
      <c r="M20" s="5">
        <f t="shared" si="3"/>
        <v>520</v>
      </c>
      <c r="N20" s="9">
        <f t="shared" si="1"/>
        <v>1.978846153846154</v>
      </c>
      <c r="O20" s="9">
        <f t="shared" si="2"/>
        <v>1.1100652334368493</v>
      </c>
      <c r="P20" s="5">
        <v>0</v>
      </c>
      <c r="Q20" s="5">
        <v>0</v>
      </c>
      <c r="R20" s="12"/>
    </row>
    <row r="21" spans="1:18" s="2" customFormat="1" ht="21.75">
      <c r="A21" s="15" t="s">
        <v>499</v>
      </c>
      <c r="B21" s="15" t="s">
        <v>501</v>
      </c>
      <c r="C21" s="4"/>
      <c r="D21" s="5">
        <v>1</v>
      </c>
      <c r="E21" s="5"/>
      <c r="F21" s="6" t="s">
        <v>464</v>
      </c>
      <c r="G21" s="5">
        <f t="shared" si="0"/>
        <v>19</v>
      </c>
      <c r="H21" s="5">
        <v>0</v>
      </c>
      <c r="I21" s="5">
        <v>0</v>
      </c>
      <c r="J21" s="5">
        <v>6</v>
      </c>
      <c r="K21" s="5">
        <v>13</v>
      </c>
      <c r="L21" s="5">
        <v>0</v>
      </c>
      <c r="M21" s="5">
        <f t="shared" si="3"/>
        <v>19</v>
      </c>
      <c r="N21" s="9">
        <f t="shared" si="1"/>
        <v>2.6842105263157894</v>
      </c>
      <c r="O21" s="9">
        <f t="shared" si="2"/>
        <v>0.4648295192804141</v>
      </c>
      <c r="P21" s="5">
        <v>0</v>
      </c>
      <c r="Q21" s="5">
        <v>0</v>
      </c>
      <c r="R21" s="12"/>
    </row>
    <row r="22" spans="1:18" s="2" customFormat="1" ht="21.75">
      <c r="A22" s="15" t="s">
        <v>499</v>
      </c>
      <c r="B22" s="15" t="s">
        <v>502</v>
      </c>
      <c r="C22" s="4"/>
      <c r="D22" s="5">
        <v>1</v>
      </c>
      <c r="E22" s="5"/>
      <c r="F22" s="6" t="s">
        <v>464</v>
      </c>
      <c r="G22" s="5">
        <f t="shared" si="0"/>
        <v>23</v>
      </c>
      <c r="H22" s="5">
        <v>0</v>
      </c>
      <c r="I22" s="5">
        <v>0</v>
      </c>
      <c r="J22" s="5">
        <v>8</v>
      </c>
      <c r="K22" s="5">
        <v>11</v>
      </c>
      <c r="L22" s="5">
        <v>4</v>
      </c>
      <c r="M22" s="5">
        <f t="shared" si="3"/>
        <v>23</v>
      </c>
      <c r="N22" s="9">
        <f t="shared" si="1"/>
        <v>2.8260869565217392</v>
      </c>
      <c r="O22" s="9">
        <f t="shared" si="2"/>
        <v>0.7010658911563945</v>
      </c>
      <c r="P22" s="5">
        <v>0</v>
      </c>
      <c r="Q22" s="5">
        <v>0</v>
      </c>
      <c r="R22" s="12"/>
    </row>
    <row r="23" spans="1:18" s="2" customFormat="1" ht="21.75">
      <c r="A23" s="15" t="s">
        <v>511</v>
      </c>
      <c r="B23" s="15" t="s">
        <v>72</v>
      </c>
      <c r="C23" s="4"/>
      <c r="D23" s="5">
        <v>1</v>
      </c>
      <c r="E23" s="5"/>
      <c r="F23" s="6" t="s">
        <v>29</v>
      </c>
      <c r="G23" s="5">
        <f t="shared" si="0"/>
        <v>688</v>
      </c>
      <c r="H23" s="5">
        <v>1</v>
      </c>
      <c r="I23" s="5">
        <v>233</v>
      </c>
      <c r="J23" s="5">
        <v>308</v>
      </c>
      <c r="K23" s="5">
        <v>128</v>
      </c>
      <c r="L23" s="5">
        <v>18</v>
      </c>
      <c r="M23" s="5">
        <f t="shared" si="3"/>
        <v>688</v>
      </c>
      <c r="N23" s="9">
        <f t="shared" si="1"/>
        <v>1.8968023255813953</v>
      </c>
      <c r="O23" s="9">
        <f t="shared" si="2"/>
        <v>0.7902687255606432</v>
      </c>
      <c r="P23" s="5">
        <v>0</v>
      </c>
      <c r="Q23" s="5">
        <v>0</v>
      </c>
      <c r="R23" s="12"/>
    </row>
    <row r="24" spans="1:18" s="2" customFormat="1" ht="21.75">
      <c r="A24" s="15" t="s">
        <v>510</v>
      </c>
      <c r="B24" s="15" t="s">
        <v>19</v>
      </c>
      <c r="C24" s="4"/>
      <c r="D24" s="5">
        <v>1</v>
      </c>
      <c r="E24" s="5"/>
      <c r="F24" s="6" t="s">
        <v>29</v>
      </c>
      <c r="G24" s="5">
        <f t="shared" si="0"/>
        <v>521</v>
      </c>
      <c r="H24" s="5">
        <v>10</v>
      </c>
      <c r="I24" s="5">
        <v>123</v>
      </c>
      <c r="J24" s="5">
        <v>171</v>
      </c>
      <c r="K24" s="5">
        <v>192</v>
      </c>
      <c r="L24" s="5">
        <v>21</v>
      </c>
      <c r="M24" s="5">
        <f t="shared" si="3"/>
        <v>517</v>
      </c>
      <c r="N24" s="9">
        <f t="shared" si="1"/>
        <v>2.1760154738878144</v>
      </c>
      <c r="O24" s="9">
        <f t="shared" si="2"/>
        <v>0.904515420964448</v>
      </c>
      <c r="P24" s="5">
        <v>4</v>
      </c>
      <c r="Q24" s="5">
        <v>0</v>
      </c>
      <c r="R24" s="12"/>
    </row>
    <row r="25" spans="1:18" s="2" customFormat="1" ht="21.75">
      <c r="A25" s="15" t="s">
        <v>522</v>
      </c>
      <c r="B25" s="15" t="s">
        <v>523</v>
      </c>
      <c r="C25" s="4"/>
      <c r="D25" s="5">
        <v>1</v>
      </c>
      <c r="E25" s="5"/>
      <c r="F25" s="6" t="s">
        <v>35</v>
      </c>
      <c r="G25" s="5">
        <f t="shared" si="0"/>
        <v>516</v>
      </c>
      <c r="H25" s="5">
        <v>0</v>
      </c>
      <c r="I25" s="5">
        <v>82</v>
      </c>
      <c r="J25" s="5">
        <v>158</v>
      </c>
      <c r="K25" s="5">
        <v>143</v>
      </c>
      <c r="L25" s="5">
        <v>133</v>
      </c>
      <c r="M25" s="5">
        <f t="shared" si="3"/>
        <v>516</v>
      </c>
      <c r="N25" s="9">
        <f t="shared" si="1"/>
        <v>2.633720930232558</v>
      </c>
      <c r="O25" s="9">
        <f t="shared" si="2"/>
        <v>1.0322073658674762</v>
      </c>
      <c r="P25" s="5">
        <v>0</v>
      </c>
      <c r="Q25" s="5">
        <v>0</v>
      </c>
      <c r="R25" s="12"/>
    </row>
    <row r="26" spans="1:18" s="2" customFormat="1" ht="21.75">
      <c r="A26" s="15" t="s">
        <v>520</v>
      </c>
      <c r="B26" s="15" t="s">
        <v>521</v>
      </c>
      <c r="C26" s="4"/>
      <c r="D26" s="5">
        <v>1</v>
      </c>
      <c r="E26" s="5"/>
      <c r="F26" s="6" t="s">
        <v>35</v>
      </c>
      <c r="G26" s="5">
        <f t="shared" si="0"/>
        <v>132</v>
      </c>
      <c r="H26" s="5">
        <v>0</v>
      </c>
      <c r="I26" s="5">
        <v>0</v>
      </c>
      <c r="J26" s="5">
        <v>13</v>
      </c>
      <c r="K26" s="5">
        <v>42</v>
      </c>
      <c r="L26" s="5">
        <v>77</v>
      </c>
      <c r="M26" s="5">
        <f>SUM(H26:L26)</f>
        <v>132</v>
      </c>
      <c r="N26" s="9">
        <f t="shared" si="1"/>
        <v>3.484848484848485</v>
      </c>
      <c r="O26" s="9">
        <f t="shared" si="2"/>
        <v>0.6683862121246299</v>
      </c>
      <c r="P26" s="5">
        <v>0</v>
      </c>
      <c r="Q26" s="5">
        <v>0</v>
      </c>
      <c r="R26" s="12"/>
    </row>
    <row r="27" spans="1:18" s="2" customFormat="1" ht="21.75">
      <c r="A27" s="15"/>
      <c r="B27" s="15"/>
      <c r="C27" s="4"/>
      <c r="D27" s="5"/>
      <c r="E27" s="5"/>
      <c r="F27" s="6"/>
      <c r="G27" s="5"/>
      <c r="H27" s="5"/>
      <c r="I27" s="5"/>
      <c r="J27" s="5"/>
      <c r="K27" s="5"/>
      <c r="L27" s="5"/>
      <c r="M27" s="5"/>
      <c r="N27" s="9"/>
      <c r="O27" s="9"/>
      <c r="P27" s="5"/>
      <c r="Q27" s="5"/>
      <c r="R27" s="12"/>
    </row>
    <row r="28" spans="1:18" s="2" customFormat="1" ht="21.75">
      <c r="A28" s="15"/>
      <c r="B28" s="15"/>
      <c r="C28" s="4"/>
      <c r="D28" s="5"/>
      <c r="E28" s="5"/>
      <c r="F28" s="6"/>
      <c r="G28" s="5"/>
      <c r="H28" s="5"/>
      <c r="I28" s="5"/>
      <c r="J28" s="5"/>
      <c r="K28" s="5"/>
      <c r="L28" s="5"/>
      <c r="M28" s="5"/>
      <c r="N28" s="9"/>
      <c r="O28" s="9"/>
      <c r="P28" s="5"/>
      <c r="Q28" s="5"/>
      <c r="R28" s="12"/>
    </row>
    <row r="29" spans="1:18" s="2" customFormat="1" ht="21.75">
      <c r="A29" s="7"/>
      <c r="B29" s="6" t="s">
        <v>104</v>
      </c>
      <c r="C29" s="6"/>
      <c r="D29" s="6"/>
      <c r="E29" s="6"/>
      <c r="F29" s="6"/>
      <c r="G29" s="5">
        <f t="shared" si="0"/>
        <v>6555</v>
      </c>
      <c r="H29" s="7">
        <f>SUM(H5:H28)</f>
        <v>351</v>
      </c>
      <c r="I29" s="7">
        <f>SUM(I5:I28)</f>
        <v>1729</v>
      </c>
      <c r="J29" s="7">
        <f>SUM(J5:J28)</f>
        <v>1917</v>
      </c>
      <c r="K29" s="7">
        <f>SUM(K5:K28)</f>
        <v>1721</v>
      </c>
      <c r="L29" s="7">
        <f>SUM(L5:L28)</f>
        <v>807</v>
      </c>
      <c r="M29" s="5">
        <f>SUM(H29:L29)</f>
        <v>6525</v>
      </c>
      <c r="N29" s="9">
        <f>(1*I29+2*J29+3*K29+4*L29)/M29</f>
        <v>2.138544061302682</v>
      </c>
      <c r="O29" s="9">
        <f>SQRT((H29*0^2+I29*1^2+J29*2^2+K29*3^2+L29*4^2)/M29-N29^2)</f>
        <v>1.1042763389355632</v>
      </c>
      <c r="P29" s="7">
        <f>SUM(P5:P28)</f>
        <v>23</v>
      </c>
      <c r="Q29" s="7">
        <f>SUM(Q5:Q28)</f>
        <v>7</v>
      </c>
      <c r="R29" s="12"/>
    </row>
    <row r="30" spans="1:18" s="2" customFormat="1" ht="21.75">
      <c r="A30" s="7"/>
      <c r="B30" s="6" t="s">
        <v>105</v>
      </c>
      <c r="C30" s="6"/>
      <c r="D30" s="6"/>
      <c r="E30" s="6"/>
      <c r="F30" s="6"/>
      <c r="G30" s="4">
        <f>G29*100/$G$29</f>
        <v>100</v>
      </c>
      <c r="H30" s="4">
        <f aca="true" t="shared" si="4" ref="H30:M30">H29*100/$G$29</f>
        <v>5.354691075514874</v>
      </c>
      <c r="I30" s="4">
        <f t="shared" si="4"/>
        <v>26.3768115942029</v>
      </c>
      <c r="J30" s="4">
        <f t="shared" si="4"/>
        <v>29.244851258581235</v>
      </c>
      <c r="K30" s="4">
        <f t="shared" si="4"/>
        <v>26.254767353165523</v>
      </c>
      <c r="L30" s="4">
        <f t="shared" si="4"/>
        <v>12.311212814645309</v>
      </c>
      <c r="M30" s="4">
        <f t="shared" si="4"/>
        <v>99.54233409610984</v>
      </c>
      <c r="N30" s="4"/>
      <c r="O30" s="4"/>
      <c r="P30" s="4">
        <f>P29*100/$G$29</f>
        <v>0.3508771929824561</v>
      </c>
      <c r="Q30" s="4">
        <f>Q29*100/$G$29</f>
        <v>0.10678871090770405</v>
      </c>
      <c r="R30" s="12"/>
    </row>
    <row r="31" spans="1:18" s="2" customFormat="1" ht="21.75">
      <c r="A31" s="21"/>
      <c r="B31" s="21"/>
      <c r="C31" s="3"/>
      <c r="F31"/>
      <c r="N31" s="19"/>
      <c r="O31" s="19"/>
      <c r="R31" s="12"/>
    </row>
    <row r="32" spans="2:17" ht="23.25">
      <c r="B32" s="26" t="s">
        <v>447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2:17" ht="21.75">
      <c r="B33" s="20" t="s">
        <v>445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33.75" customHeight="1">
      <c r="A34" s="41" t="s">
        <v>0</v>
      </c>
      <c r="B34" s="41" t="s">
        <v>23</v>
      </c>
      <c r="C34" s="4" t="s">
        <v>24</v>
      </c>
      <c r="D34" s="5" t="s">
        <v>25</v>
      </c>
      <c r="E34" s="5" t="s">
        <v>27</v>
      </c>
      <c r="F34" s="6" t="s">
        <v>26</v>
      </c>
      <c r="G34" s="43" t="s">
        <v>98</v>
      </c>
      <c r="H34" s="44" t="s">
        <v>96</v>
      </c>
      <c r="I34" s="44"/>
      <c r="J34" s="44"/>
      <c r="K34" s="44"/>
      <c r="L34" s="44"/>
      <c r="M34" s="39" t="s">
        <v>99</v>
      </c>
      <c r="N34" s="40" t="s">
        <v>97</v>
      </c>
      <c r="O34" s="40" t="s">
        <v>102</v>
      </c>
      <c r="P34" s="39" t="s">
        <v>103</v>
      </c>
      <c r="Q34" s="39"/>
    </row>
    <row r="35" spans="1:17" ht="21.75">
      <c r="A35" s="42"/>
      <c r="B35" s="42"/>
      <c r="C35" s="4"/>
      <c r="D35" s="5"/>
      <c r="E35" s="5"/>
      <c r="F35" s="6"/>
      <c r="G35" s="43"/>
      <c r="H35" s="5">
        <v>0</v>
      </c>
      <c r="I35" s="5">
        <v>1</v>
      </c>
      <c r="J35" s="5">
        <v>2</v>
      </c>
      <c r="K35" s="5">
        <v>3</v>
      </c>
      <c r="L35" s="5">
        <v>4</v>
      </c>
      <c r="M35" s="39"/>
      <c r="N35" s="40"/>
      <c r="O35" s="40"/>
      <c r="P35" s="5" t="s">
        <v>100</v>
      </c>
      <c r="Q35" s="5" t="s">
        <v>101</v>
      </c>
    </row>
    <row r="36" spans="1:18" s="2" customFormat="1" ht="21.75">
      <c r="A36" s="15" t="s">
        <v>198</v>
      </c>
      <c r="B36" s="15" t="s">
        <v>164</v>
      </c>
      <c r="C36" s="4">
        <v>0.5</v>
      </c>
      <c r="D36" s="5">
        <v>2</v>
      </c>
      <c r="E36" s="5"/>
      <c r="F36" s="5" t="s">
        <v>33</v>
      </c>
      <c r="G36" s="5">
        <f t="shared" si="0"/>
        <v>208</v>
      </c>
      <c r="H36" s="5">
        <v>2</v>
      </c>
      <c r="I36" s="5">
        <v>26</v>
      </c>
      <c r="J36" s="5">
        <v>67</v>
      </c>
      <c r="K36" s="5">
        <v>44</v>
      </c>
      <c r="L36" s="5">
        <v>67</v>
      </c>
      <c r="M36" s="5">
        <f aca="true" t="shared" si="5" ref="M36:M63">SUM(H36:L36)</f>
        <v>206</v>
      </c>
      <c r="N36" s="9">
        <f t="shared" si="1"/>
        <v>2.7184466019417477</v>
      </c>
      <c r="O36" s="9">
        <f t="shared" si="2"/>
        <v>1.0786316009851515</v>
      </c>
      <c r="P36" s="5">
        <v>2</v>
      </c>
      <c r="Q36" s="5">
        <v>0</v>
      </c>
      <c r="R36" s="12"/>
    </row>
    <row r="37" spans="1:18" s="2" customFormat="1" ht="21.75">
      <c r="A37" s="15" t="s">
        <v>202</v>
      </c>
      <c r="B37" s="15" t="s">
        <v>108</v>
      </c>
      <c r="C37" s="4">
        <v>1</v>
      </c>
      <c r="D37" s="5">
        <v>2</v>
      </c>
      <c r="E37" s="5"/>
      <c r="F37" s="5" t="s">
        <v>466</v>
      </c>
      <c r="G37" s="5">
        <f t="shared" si="0"/>
        <v>37</v>
      </c>
      <c r="H37" s="5">
        <v>0</v>
      </c>
      <c r="I37" s="5">
        <v>0</v>
      </c>
      <c r="J37" s="5">
        <v>21</v>
      </c>
      <c r="K37" s="5">
        <v>16</v>
      </c>
      <c r="L37" s="5">
        <v>0</v>
      </c>
      <c r="M37" s="5">
        <f t="shared" si="5"/>
        <v>37</v>
      </c>
      <c r="N37" s="9">
        <f aca="true" t="shared" si="6" ref="N37:N63">(1*I37+2*J37+3*K37+4*L37)/M37</f>
        <v>2.4324324324324325</v>
      </c>
      <c r="O37" s="9">
        <f aca="true" t="shared" si="7" ref="O37:O63">SQRT((H37*0^2+I37*1^2+J37*2^2+K37*3^2+L37*4^2)/M37-N37^2)</f>
        <v>0.4954135886438749</v>
      </c>
      <c r="P37" s="5">
        <v>0</v>
      </c>
      <c r="Q37" s="5">
        <v>0</v>
      </c>
      <c r="R37" s="12"/>
    </row>
    <row r="38" spans="1:18" s="2" customFormat="1" ht="21.75">
      <c r="A38" s="15" t="s">
        <v>93</v>
      </c>
      <c r="B38" s="15" t="s">
        <v>206</v>
      </c>
      <c r="C38" s="4">
        <v>1</v>
      </c>
      <c r="D38" s="5">
        <v>2</v>
      </c>
      <c r="E38" s="5"/>
      <c r="F38" s="5" t="s">
        <v>466</v>
      </c>
      <c r="G38" s="5">
        <f t="shared" si="0"/>
        <v>37</v>
      </c>
      <c r="H38" s="5">
        <v>6</v>
      </c>
      <c r="I38" s="5">
        <v>9</v>
      </c>
      <c r="J38" s="5">
        <v>6</v>
      </c>
      <c r="K38" s="5">
        <v>6</v>
      </c>
      <c r="L38" s="5">
        <v>10</v>
      </c>
      <c r="M38" s="5">
        <f t="shared" si="5"/>
        <v>37</v>
      </c>
      <c r="N38" s="9">
        <f t="shared" si="6"/>
        <v>2.135135135135135</v>
      </c>
      <c r="O38" s="9">
        <f t="shared" si="7"/>
        <v>1.4549479820210565</v>
      </c>
      <c r="P38" s="5">
        <v>0</v>
      </c>
      <c r="Q38" s="5">
        <v>0</v>
      </c>
      <c r="R38" s="12"/>
    </row>
    <row r="39" spans="1:18" s="2" customFormat="1" ht="21.75">
      <c r="A39" s="15" t="s">
        <v>86</v>
      </c>
      <c r="B39" s="15" t="s">
        <v>452</v>
      </c>
      <c r="C39" s="4">
        <v>1</v>
      </c>
      <c r="D39" s="5">
        <v>2</v>
      </c>
      <c r="E39" s="5"/>
      <c r="F39" s="5" t="s">
        <v>37</v>
      </c>
      <c r="G39" s="5">
        <f t="shared" si="0"/>
        <v>39</v>
      </c>
      <c r="H39" s="5">
        <v>1</v>
      </c>
      <c r="I39" s="5">
        <v>29</v>
      </c>
      <c r="J39" s="5">
        <v>9</v>
      </c>
      <c r="K39" s="5">
        <v>0</v>
      </c>
      <c r="L39" s="5">
        <v>0</v>
      </c>
      <c r="M39" s="5">
        <f t="shared" si="5"/>
        <v>39</v>
      </c>
      <c r="N39" s="9">
        <f t="shared" si="6"/>
        <v>1.205128205128205</v>
      </c>
      <c r="O39" s="9">
        <f t="shared" si="7"/>
        <v>0.4629607714171231</v>
      </c>
      <c r="P39" s="5">
        <v>0</v>
      </c>
      <c r="Q39" s="5">
        <v>0</v>
      </c>
      <c r="R39" s="12"/>
    </row>
    <row r="40" spans="1:18" s="2" customFormat="1" ht="21.75">
      <c r="A40" s="15" t="s">
        <v>56</v>
      </c>
      <c r="B40" s="15" t="s">
        <v>463</v>
      </c>
      <c r="C40" s="4">
        <v>1</v>
      </c>
      <c r="D40" s="5">
        <v>2</v>
      </c>
      <c r="E40" s="5"/>
      <c r="F40" s="5" t="s">
        <v>467</v>
      </c>
      <c r="G40" s="5">
        <f t="shared" si="0"/>
        <v>493</v>
      </c>
      <c r="H40" s="5">
        <v>8</v>
      </c>
      <c r="I40" s="5">
        <v>66</v>
      </c>
      <c r="J40" s="5">
        <v>129</v>
      </c>
      <c r="K40" s="5">
        <v>180</v>
      </c>
      <c r="L40" s="5">
        <v>110</v>
      </c>
      <c r="M40" s="5">
        <f t="shared" si="5"/>
        <v>493</v>
      </c>
      <c r="N40" s="9">
        <f t="shared" si="6"/>
        <v>2.6450304259634887</v>
      </c>
      <c r="O40" s="9">
        <f t="shared" si="7"/>
        <v>1.0199633336125462</v>
      </c>
      <c r="P40" s="5">
        <v>0</v>
      </c>
      <c r="Q40" s="5">
        <v>0</v>
      </c>
      <c r="R40" s="12"/>
    </row>
    <row r="41" spans="1:18" s="2" customFormat="1" ht="21.75">
      <c r="A41" s="15" t="s">
        <v>205</v>
      </c>
      <c r="B41" s="15" t="s">
        <v>210</v>
      </c>
      <c r="C41" s="4">
        <v>1</v>
      </c>
      <c r="D41" s="5">
        <v>2</v>
      </c>
      <c r="E41" s="5"/>
      <c r="F41" s="5" t="s">
        <v>38</v>
      </c>
      <c r="G41" s="5">
        <f t="shared" si="0"/>
        <v>48</v>
      </c>
      <c r="H41" s="5">
        <v>0</v>
      </c>
      <c r="I41" s="5">
        <v>16</v>
      </c>
      <c r="J41" s="5">
        <v>19</v>
      </c>
      <c r="K41" s="5">
        <v>12</v>
      </c>
      <c r="L41" s="5">
        <v>1</v>
      </c>
      <c r="M41" s="5">
        <f t="shared" si="5"/>
        <v>48</v>
      </c>
      <c r="N41" s="9">
        <f t="shared" si="6"/>
        <v>1.9583333333333333</v>
      </c>
      <c r="O41" s="9">
        <f t="shared" si="7"/>
        <v>0.8154327412825387</v>
      </c>
      <c r="P41" s="5">
        <v>0</v>
      </c>
      <c r="Q41" s="5">
        <v>0</v>
      </c>
      <c r="R41" s="12"/>
    </row>
    <row r="42" spans="1:18" s="2" customFormat="1" ht="21.75">
      <c r="A42" s="15" t="s">
        <v>3</v>
      </c>
      <c r="B42" s="15" t="s">
        <v>455</v>
      </c>
      <c r="C42" s="4">
        <v>1</v>
      </c>
      <c r="D42" s="5">
        <v>2</v>
      </c>
      <c r="E42" s="5"/>
      <c r="F42" s="5" t="s">
        <v>28</v>
      </c>
      <c r="G42" s="5">
        <f t="shared" si="0"/>
        <v>45</v>
      </c>
      <c r="H42" s="5">
        <v>0</v>
      </c>
      <c r="I42" s="5">
        <v>8</v>
      </c>
      <c r="J42" s="5">
        <v>15</v>
      </c>
      <c r="K42" s="5">
        <v>15</v>
      </c>
      <c r="L42" s="5">
        <v>7</v>
      </c>
      <c r="M42" s="5">
        <f t="shared" si="5"/>
        <v>45</v>
      </c>
      <c r="N42" s="9">
        <f t="shared" si="6"/>
        <v>2.466666666666667</v>
      </c>
      <c r="O42" s="9">
        <f t="shared" si="7"/>
        <v>0.9568466729604879</v>
      </c>
      <c r="P42" s="5">
        <v>0</v>
      </c>
      <c r="Q42" s="5">
        <v>0</v>
      </c>
      <c r="R42" s="12"/>
    </row>
    <row r="43" spans="1:18" s="2" customFormat="1" ht="21.75">
      <c r="A43" s="15" t="s">
        <v>172</v>
      </c>
      <c r="B43" s="15" t="s">
        <v>14</v>
      </c>
      <c r="C43" s="4">
        <v>1</v>
      </c>
      <c r="D43" s="5">
        <v>2</v>
      </c>
      <c r="E43" s="5"/>
      <c r="F43" s="6" t="s">
        <v>28</v>
      </c>
      <c r="G43" s="7">
        <f t="shared" si="0"/>
        <v>494</v>
      </c>
      <c r="H43" s="5">
        <v>87</v>
      </c>
      <c r="I43" s="5">
        <v>140</v>
      </c>
      <c r="J43" s="5">
        <v>167</v>
      </c>
      <c r="K43" s="5">
        <v>92</v>
      </c>
      <c r="L43" s="5">
        <v>7</v>
      </c>
      <c r="M43" s="5">
        <f t="shared" si="5"/>
        <v>493</v>
      </c>
      <c r="N43" s="9">
        <f t="shared" si="6"/>
        <v>1.5780933062880325</v>
      </c>
      <c r="O43" s="9">
        <f t="shared" si="7"/>
        <v>1.0272587122444723</v>
      </c>
      <c r="P43" s="5">
        <v>1</v>
      </c>
      <c r="Q43" s="5">
        <v>0</v>
      </c>
      <c r="R43" s="12"/>
    </row>
    <row r="44" spans="1:18" s="2" customFormat="1" ht="21.75">
      <c r="A44" s="15" t="s">
        <v>179</v>
      </c>
      <c r="B44" s="15" t="s">
        <v>17</v>
      </c>
      <c r="C44" s="4">
        <v>0.5</v>
      </c>
      <c r="D44" s="5">
        <v>2</v>
      </c>
      <c r="E44" s="5"/>
      <c r="F44" s="5" t="s">
        <v>30</v>
      </c>
      <c r="G44" s="5">
        <f t="shared" si="0"/>
        <v>494</v>
      </c>
      <c r="H44" s="5">
        <v>0</v>
      </c>
      <c r="I44" s="5">
        <v>32</v>
      </c>
      <c r="J44" s="5">
        <v>153</v>
      </c>
      <c r="K44" s="5">
        <v>197</v>
      </c>
      <c r="L44" s="5">
        <v>111</v>
      </c>
      <c r="M44" s="5">
        <f t="shared" si="5"/>
        <v>493</v>
      </c>
      <c r="N44" s="9">
        <f t="shared" si="6"/>
        <v>2.7849898580121706</v>
      </c>
      <c r="O44" s="9">
        <f t="shared" si="7"/>
        <v>0.8653915210378236</v>
      </c>
      <c r="P44" s="5">
        <v>1</v>
      </c>
      <c r="Q44" s="5">
        <v>0</v>
      </c>
      <c r="R44" s="12"/>
    </row>
    <row r="45" spans="1:18" s="2" customFormat="1" ht="21.75">
      <c r="A45" s="15" t="s">
        <v>180</v>
      </c>
      <c r="B45" s="15" t="s">
        <v>18</v>
      </c>
      <c r="C45" s="4">
        <v>0.5</v>
      </c>
      <c r="D45" s="5">
        <v>2</v>
      </c>
      <c r="E45" s="5"/>
      <c r="F45" s="5" t="s">
        <v>30</v>
      </c>
      <c r="G45" s="5">
        <f t="shared" si="0"/>
        <v>494</v>
      </c>
      <c r="H45" s="5">
        <v>3</v>
      </c>
      <c r="I45" s="5">
        <v>0</v>
      </c>
      <c r="J45" s="5">
        <v>26</v>
      </c>
      <c r="K45" s="5">
        <v>231</v>
      </c>
      <c r="L45" s="5">
        <v>234</v>
      </c>
      <c r="M45" s="5">
        <f t="shared" si="5"/>
        <v>494</v>
      </c>
      <c r="N45" s="9">
        <f t="shared" si="6"/>
        <v>3.402834008097166</v>
      </c>
      <c r="O45" s="9">
        <f t="shared" si="7"/>
        <v>0.6470675558544097</v>
      </c>
      <c r="P45" s="5">
        <v>0</v>
      </c>
      <c r="Q45" s="5">
        <v>0</v>
      </c>
      <c r="R45" s="12"/>
    </row>
    <row r="46" spans="1:18" s="2" customFormat="1" ht="21.75">
      <c r="A46" s="15" t="s">
        <v>174</v>
      </c>
      <c r="B46" s="15" t="s">
        <v>448</v>
      </c>
      <c r="C46" s="4">
        <v>0.5</v>
      </c>
      <c r="D46" s="5">
        <v>2</v>
      </c>
      <c r="E46" s="5"/>
      <c r="F46" s="5" t="s">
        <v>30</v>
      </c>
      <c r="G46" s="5">
        <f t="shared" si="0"/>
        <v>493</v>
      </c>
      <c r="H46" s="5">
        <v>0</v>
      </c>
      <c r="I46" s="5">
        <v>0</v>
      </c>
      <c r="J46" s="5">
        <v>6</v>
      </c>
      <c r="K46" s="5">
        <v>178</v>
      </c>
      <c r="L46" s="5">
        <v>309</v>
      </c>
      <c r="M46" s="5">
        <f t="shared" si="5"/>
        <v>493</v>
      </c>
      <c r="N46" s="9">
        <f t="shared" si="6"/>
        <v>3.614604462474645</v>
      </c>
      <c r="O46" s="9">
        <f t="shared" si="7"/>
        <v>0.5110837387082191</v>
      </c>
      <c r="P46" s="5">
        <v>0</v>
      </c>
      <c r="Q46" s="5">
        <v>0</v>
      </c>
      <c r="R46" s="12"/>
    </row>
    <row r="47" spans="1:18" s="2" customFormat="1" ht="21.75">
      <c r="A47" s="15" t="s">
        <v>196</v>
      </c>
      <c r="B47" s="15" t="s">
        <v>197</v>
      </c>
      <c r="C47" s="4">
        <v>1</v>
      </c>
      <c r="D47" s="5">
        <v>2</v>
      </c>
      <c r="E47" s="5"/>
      <c r="F47" s="5" t="s">
        <v>32</v>
      </c>
      <c r="G47" s="5">
        <f t="shared" si="0"/>
        <v>124</v>
      </c>
      <c r="H47" s="5">
        <v>0</v>
      </c>
      <c r="I47" s="5">
        <v>34</v>
      </c>
      <c r="J47" s="5">
        <v>61</v>
      </c>
      <c r="K47" s="5">
        <v>28</v>
      </c>
      <c r="L47" s="5">
        <v>0</v>
      </c>
      <c r="M47" s="5">
        <f t="shared" si="5"/>
        <v>123</v>
      </c>
      <c r="N47" s="9">
        <f t="shared" si="6"/>
        <v>1.951219512195122</v>
      </c>
      <c r="O47" s="9">
        <f t="shared" si="7"/>
        <v>0.7082976102316911</v>
      </c>
      <c r="P47" s="5">
        <v>1</v>
      </c>
      <c r="Q47" s="5">
        <v>0</v>
      </c>
      <c r="R47" s="12"/>
    </row>
    <row r="48" spans="1:18" s="2" customFormat="1" ht="21.75">
      <c r="A48" s="15" t="s">
        <v>200</v>
      </c>
      <c r="B48" s="15" t="s">
        <v>457</v>
      </c>
      <c r="C48" s="4">
        <v>1</v>
      </c>
      <c r="D48" s="5">
        <v>2</v>
      </c>
      <c r="E48" s="5"/>
      <c r="F48" s="5" t="s">
        <v>32</v>
      </c>
      <c r="G48" s="5">
        <f t="shared" si="0"/>
        <v>84</v>
      </c>
      <c r="H48" s="5">
        <v>2</v>
      </c>
      <c r="I48" s="5">
        <v>7</v>
      </c>
      <c r="J48" s="5">
        <v>10</v>
      </c>
      <c r="K48" s="5">
        <v>18</v>
      </c>
      <c r="L48" s="5">
        <v>47</v>
      </c>
      <c r="M48" s="5">
        <f t="shared" si="5"/>
        <v>84</v>
      </c>
      <c r="N48" s="9">
        <f t="shared" si="6"/>
        <v>3.2023809523809526</v>
      </c>
      <c r="O48" s="9">
        <f t="shared" si="7"/>
        <v>1.0886838045566094</v>
      </c>
      <c r="P48" s="5">
        <v>0</v>
      </c>
      <c r="Q48" s="5">
        <v>0</v>
      </c>
      <c r="R48" s="12"/>
    </row>
    <row r="49" spans="1:18" s="2" customFormat="1" ht="21.75">
      <c r="A49" s="15" t="s">
        <v>176</v>
      </c>
      <c r="B49" s="15" t="s">
        <v>15</v>
      </c>
      <c r="C49" s="4">
        <v>1.5</v>
      </c>
      <c r="D49" s="5">
        <v>2</v>
      </c>
      <c r="E49" s="5"/>
      <c r="F49" s="5" t="s">
        <v>32</v>
      </c>
      <c r="G49" s="5">
        <f t="shared" si="0"/>
        <v>494</v>
      </c>
      <c r="H49" s="5">
        <v>102</v>
      </c>
      <c r="I49" s="5">
        <v>176</v>
      </c>
      <c r="J49" s="5">
        <v>119</v>
      </c>
      <c r="K49" s="5">
        <v>69</v>
      </c>
      <c r="L49" s="5">
        <v>27</v>
      </c>
      <c r="M49" s="5">
        <f t="shared" si="5"/>
        <v>493</v>
      </c>
      <c r="N49" s="9">
        <f t="shared" si="6"/>
        <v>1.4787018255578093</v>
      </c>
      <c r="O49" s="9">
        <f t="shared" si="7"/>
        <v>1.1277671572583512</v>
      </c>
      <c r="P49" s="5">
        <v>1</v>
      </c>
      <c r="Q49" s="5">
        <v>0</v>
      </c>
      <c r="R49" s="12"/>
    </row>
    <row r="50" spans="1:18" s="2" customFormat="1" ht="21.75">
      <c r="A50" s="15" t="s">
        <v>177</v>
      </c>
      <c r="B50" s="15" t="s">
        <v>186</v>
      </c>
      <c r="C50" s="4">
        <v>1.5</v>
      </c>
      <c r="D50" s="5">
        <v>2</v>
      </c>
      <c r="E50" s="5"/>
      <c r="F50" s="5" t="s">
        <v>33</v>
      </c>
      <c r="G50" s="5">
        <f t="shared" si="0"/>
        <v>495</v>
      </c>
      <c r="H50" s="5">
        <v>52</v>
      </c>
      <c r="I50" s="5">
        <v>196</v>
      </c>
      <c r="J50" s="5">
        <v>133</v>
      </c>
      <c r="K50" s="5">
        <v>65</v>
      </c>
      <c r="L50" s="5">
        <v>47</v>
      </c>
      <c r="M50" s="5">
        <f t="shared" si="5"/>
        <v>493</v>
      </c>
      <c r="N50" s="9">
        <f t="shared" si="6"/>
        <v>1.7139959432048681</v>
      </c>
      <c r="O50" s="9">
        <f t="shared" si="7"/>
        <v>1.1184180257435437</v>
      </c>
      <c r="P50" s="5">
        <v>2</v>
      </c>
      <c r="Q50" s="5">
        <v>0</v>
      </c>
      <c r="R50" s="12"/>
    </row>
    <row r="51" spans="1:18" s="2" customFormat="1" ht="21.75">
      <c r="A51" s="15" t="s">
        <v>450</v>
      </c>
      <c r="B51" s="15" t="s">
        <v>461</v>
      </c>
      <c r="C51" s="4">
        <v>1</v>
      </c>
      <c r="D51" s="5">
        <v>2</v>
      </c>
      <c r="E51" s="5"/>
      <c r="F51" s="5" t="s">
        <v>464</v>
      </c>
      <c r="G51" s="5">
        <f t="shared" si="0"/>
        <v>41</v>
      </c>
      <c r="H51" s="5">
        <v>0</v>
      </c>
      <c r="I51" s="5">
        <v>0</v>
      </c>
      <c r="J51" s="5">
        <v>41</v>
      </c>
      <c r="K51" s="5">
        <v>0</v>
      </c>
      <c r="L51" s="5">
        <v>0</v>
      </c>
      <c r="M51" s="5">
        <f t="shared" si="5"/>
        <v>41</v>
      </c>
      <c r="N51" s="9">
        <f t="shared" si="6"/>
        <v>2</v>
      </c>
      <c r="O51" s="9">
        <f t="shared" si="7"/>
        <v>0</v>
      </c>
      <c r="P51" s="5">
        <v>0</v>
      </c>
      <c r="Q51" s="5">
        <v>0</v>
      </c>
      <c r="R51" s="12"/>
    </row>
    <row r="52" spans="1:18" s="2" customFormat="1" ht="21.75">
      <c r="A52" s="15" t="s">
        <v>262</v>
      </c>
      <c r="B52" s="15" t="s">
        <v>462</v>
      </c>
      <c r="C52" s="4">
        <v>1</v>
      </c>
      <c r="D52" s="5">
        <v>2</v>
      </c>
      <c r="E52" s="5"/>
      <c r="F52" s="5" t="s">
        <v>464</v>
      </c>
      <c r="G52" s="5">
        <f t="shared" si="0"/>
        <v>38</v>
      </c>
      <c r="H52" s="5">
        <v>2</v>
      </c>
      <c r="I52" s="5">
        <v>3</v>
      </c>
      <c r="J52" s="5">
        <v>15</v>
      </c>
      <c r="K52" s="5">
        <v>12</v>
      </c>
      <c r="L52" s="5">
        <v>6</v>
      </c>
      <c r="M52" s="5">
        <f t="shared" si="5"/>
        <v>38</v>
      </c>
      <c r="N52" s="9">
        <f t="shared" si="6"/>
        <v>2.4473684210526314</v>
      </c>
      <c r="O52" s="9">
        <f t="shared" si="7"/>
        <v>1.0181864274817425</v>
      </c>
      <c r="P52" s="5">
        <v>0</v>
      </c>
      <c r="Q52" s="5">
        <v>0</v>
      </c>
      <c r="R52" s="12"/>
    </row>
    <row r="53" spans="1:18" s="2" customFormat="1" ht="21.75">
      <c r="A53" s="15" t="s">
        <v>68</v>
      </c>
      <c r="B53" s="15" t="s">
        <v>459</v>
      </c>
      <c r="C53" s="4">
        <v>1</v>
      </c>
      <c r="D53" s="5">
        <v>2</v>
      </c>
      <c r="E53" s="5"/>
      <c r="F53" s="5" t="s">
        <v>464</v>
      </c>
      <c r="G53" s="5">
        <f t="shared" si="0"/>
        <v>41</v>
      </c>
      <c r="H53" s="5">
        <v>0</v>
      </c>
      <c r="I53" s="5">
        <v>1</v>
      </c>
      <c r="J53" s="5">
        <v>13</v>
      </c>
      <c r="K53" s="5">
        <v>20</v>
      </c>
      <c r="L53" s="5">
        <v>7</v>
      </c>
      <c r="M53" s="5">
        <f t="shared" si="5"/>
        <v>41</v>
      </c>
      <c r="N53" s="9">
        <f t="shared" si="6"/>
        <v>2.8048780487804876</v>
      </c>
      <c r="O53" s="9">
        <f t="shared" si="7"/>
        <v>0.7397927262489321</v>
      </c>
      <c r="P53" s="5">
        <v>0</v>
      </c>
      <c r="Q53" s="5">
        <v>0</v>
      </c>
      <c r="R53" s="12"/>
    </row>
    <row r="54" spans="1:18" s="2" customFormat="1" ht="21.75">
      <c r="A54" s="15" t="s">
        <v>191</v>
      </c>
      <c r="B54" s="15" t="s">
        <v>460</v>
      </c>
      <c r="C54" s="4">
        <v>1</v>
      </c>
      <c r="D54" s="5">
        <v>2</v>
      </c>
      <c r="E54" s="5"/>
      <c r="F54" s="5" t="s">
        <v>464</v>
      </c>
      <c r="G54" s="5">
        <f t="shared" si="0"/>
        <v>41</v>
      </c>
      <c r="H54" s="5">
        <v>0</v>
      </c>
      <c r="I54" s="5">
        <v>1</v>
      </c>
      <c r="J54" s="5">
        <v>13</v>
      </c>
      <c r="K54" s="5">
        <v>20</v>
      </c>
      <c r="L54" s="5">
        <v>7</v>
      </c>
      <c r="M54" s="5">
        <f t="shared" si="5"/>
        <v>41</v>
      </c>
      <c r="N54" s="9">
        <f t="shared" si="6"/>
        <v>2.8048780487804876</v>
      </c>
      <c r="O54" s="9">
        <f t="shared" si="7"/>
        <v>0.7397927262489321</v>
      </c>
      <c r="P54" s="5">
        <v>0</v>
      </c>
      <c r="Q54" s="5">
        <v>0</v>
      </c>
      <c r="R54" s="12"/>
    </row>
    <row r="55" spans="1:18" s="2" customFormat="1" ht="21.75">
      <c r="A55" s="15" t="s">
        <v>175</v>
      </c>
      <c r="B55" s="15" t="s">
        <v>146</v>
      </c>
      <c r="C55" s="4">
        <v>0.5</v>
      </c>
      <c r="D55" s="5">
        <v>2</v>
      </c>
      <c r="E55" s="5"/>
      <c r="F55" s="5" t="s">
        <v>464</v>
      </c>
      <c r="G55" s="5">
        <f t="shared" si="0"/>
        <v>494</v>
      </c>
      <c r="H55" s="5">
        <v>1</v>
      </c>
      <c r="I55" s="5">
        <v>10</v>
      </c>
      <c r="J55" s="5">
        <v>63</v>
      </c>
      <c r="K55" s="5">
        <v>280</v>
      </c>
      <c r="L55" s="5">
        <v>140</v>
      </c>
      <c r="M55" s="5">
        <f t="shared" si="5"/>
        <v>494</v>
      </c>
      <c r="N55" s="9">
        <f t="shared" si="6"/>
        <v>3.1093117408906883</v>
      </c>
      <c r="O55" s="9">
        <f t="shared" si="7"/>
        <v>0.7058132903206952</v>
      </c>
      <c r="P55" s="5">
        <v>0</v>
      </c>
      <c r="Q55" s="5">
        <v>0</v>
      </c>
      <c r="R55" s="12"/>
    </row>
    <row r="56" spans="1:18" s="2" customFormat="1" ht="21.75">
      <c r="A56" s="15" t="s">
        <v>181</v>
      </c>
      <c r="B56" s="15" t="s">
        <v>19</v>
      </c>
      <c r="C56" s="4">
        <v>1</v>
      </c>
      <c r="D56" s="5">
        <v>2</v>
      </c>
      <c r="E56" s="5"/>
      <c r="F56" s="5" t="s">
        <v>29</v>
      </c>
      <c r="G56" s="5">
        <f t="shared" si="0"/>
        <v>498</v>
      </c>
      <c r="H56" s="5">
        <v>29</v>
      </c>
      <c r="I56" s="5">
        <v>181</v>
      </c>
      <c r="J56" s="5">
        <v>113</v>
      </c>
      <c r="K56" s="5">
        <v>75</v>
      </c>
      <c r="L56" s="5">
        <v>94</v>
      </c>
      <c r="M56" s="5">
        <f t="shared" si="5"/>
        <v>492</v>
      </c>
      <c r="N56" s="9">
        <f t="shared" si="6"/>
        <v>2.048780487804878</v>
      </c>
      <c r="O56" s="9">
        <f t="shared" si="7"/>
        <v>1.232049376957576</v>
      </c>
      <c r="P56" s="5">
        <v>3</v>
      </c>
      <c r="Q56" s="5">
        <v>3</v>
      </c>
      <c r="R56" s="12"/>
    </row>
    <row r="57" spans="1:18" s="2" customFormat="1" ht="21.75">
      <c r="A57" s="15" t="s">
        <v>408</v>
      </c>
      <c r="B57" s="15" t="s">
        <v>409</v>
      </c>
      <c r="C57" s="4">
        <v>1</v>
      </c>
      <c r="D57" s="5">
        <v>2</v>
      </c>
      <c r="E57" s="5"/>
      <c r="F57" s="5" t="s">
        <v>29</v>
      </c>
      <c r="G57" s="5">
        <f t="shared" si="0"/>
        <v>495</v>
      </c>
      <c r="H57" s="5">
        <v>111</v>
      </c>
      <c r="I57" s="5">
        <v>156</v>
      </c>
      <c r="J57" s="5">
        <v>120</v>
      </c>
      <c r="K57" s="5">
        <v>66</v>
      </c>
      <c r="L57" s="5">
        <v>40</v>
      </c>
      <c r="M57" s="5">
        <f t="shared" si="5"/>
        <v>493</v>
      </c>
      <c r="N57" s="9">
        <f t="shared" si="6"/>
        <v>1.5294117647058822</v>
      </c>
      <c r="O57" s="9">
        <f t="shared" si="7"/>
        <v>1.2058205099661812</v>
      </c>
      <c r="P57" s="5">
        <v>2</v>
      </c>
      <c r="Q57" s="5">
        <v>0</v>
      </c>
      <c r="R57" s="12"/>
    </row>
    <row r="58" spans="1:18" s="2" customFormat="1" ht="21.75">
      <c r="A58" s="15" t="s">
        <v>465</v>
      </c>
      <c r="B58" s="15" t="s">
        <v>458</v>
      </c>
      <c r="C58" s="4">
        <v>1</v>
      </c>
      <c r="D58" s="5">
        <v>2</v>
      </c>
      <c r="E58" s="5"/>
      <c r="F58" s="5" t="s">
        <v>29</v>
      </c>
      <c r="G58" s="5">
        <f t="shared" si="0"/>
        <v>37</v>
      </c>
      <c r="H58" s="5">
        <v>0</v>
      </c>
      <c r="I58" s="5">
        <v>0</v>
      </c>
      <c r="J58" s="5">
        <v>29</v>
      </c>
      <c r="K58" s="5">
        <v>8</v>
      </c>
      <c r="L58" s="5">
        <v>0</v>
      </c>
      <c r="M58" s="5">
        <f t="shared" si="5"/>
        <v>37</v>
      </c>
      <c r="N58" s="9">
        <f t="shared" si="6"/>
        <v>2.2162162162162162</v>
      </c>
      <c r="O58" s="9">
        <f t="shared" si="7"/>
        <v>0.4116634111277781</v>
      </c>
      <c r="P58" s="5">
        <v>0</v>
      </c>
      <c r="Q58" s="5">
        <v>0</v>
      </c>
      <c r="R58" s="12"/>
    </row>
    <row r="59" spans="1:18" s="2" customFormat="1" ht="21.75">
      <c r="A59" s="15" t="s">
        <v>406</v>
      </c>
      <c r="B59" s="15" t="s">
        <v>446</v>
      </c>
      <c r="C59" s="4">
        <v>1</v>
      </c>
      <c r="D59" s="5">
        <v>2</v>
      </c>
      <c r="E59" s="5"/>
      <c r="F59" s="5" t="s">
        <v>29</v>
      </c>
      <c r="G59" s="5">
        <f t="shared" si="0"/>
        <v>493</v>
      </c>
      <c r="H59" s="5">
        <v>148</v>
      </c>
      <c r="I59" s="5">
        <v>177</v>
      </c>
      <c r="J59" s="5">
        <v>108</v>
      </c>
      <c r="K59" s="5">
        <v>49</v>
      </c>
      <c r="L59" s="5">
        <v>11</v>
      </c>
      <c r="M59" s="5">
        <f t="shared" si="5"/>
        <v>493</v>
      </c>
      <c r="N59" s="9">
        <f t="shared" si="6"/>
        <v>1.184584178498986</v>
      </c>
      <c r="O59" s="9">
        <f t="shared" si="7"/>
        <v>1.0409494415539036</v>
      </c>
      <c r="P59" s="5">
        <v>0</v>
      </c>
      <c r="Q59" s="5">
        <v>0</v>
      </c>
      <c r="R59" s="12"/>
    </row>
    <row r="60" spans="1:18" s="2" customFormat="1" ht="21.75">
      <c r="A60" s="15" t="s">
        <v>1</v>
      </c>
      <c r="B60" s="15" t="s">
        <v>46</v>
      </c>
      <c r="C60" s="4">
        <v>1</v>
      </c>
      <c r="D60" s="5">
        <v>2</v>
      </c>
      <c r="E60" s="5"/>
      <c r="F60" s="5" t="s">
        <v>38</v>
      </c>
      <c r="G60" s="5">
        <f t="shared" si="0"/>
        <v>250</v>
      </c>
      <c r="H60" s="5">
        <v>11</v>
      </c>
      <c r="I60" s="5">
        <v>12</v>
      </c>
      <c r="J60" s="5">
        <v>27</v>
      </c>
      <c r="K60" s="5">
        <v>57</v>
      </c>
      <c r="L60" s="5">
        <v>143</v>
      </c>
      <c r="M60" s="5">
        <f t="shared" si="5"/>
        <v>250</v>
      </c>
      <c r="N60" s="9">
        <f t="shared" si="6"/>
        <v>3.236</v>
      </c>
      <c r="O60" s="9">
        <f t="shared" si="7"/>
        <v>1.1010467746649084</v>
      </c>
      <c r="P60" s="5">
        <v>0</v>
      </c>
      <c r="Q60" s="5">
        <v>0</v>
      </c>
      <c r="R60" s="12"/>
    </row>
    <row r="61" spans="1:18" s="2" customFormat="1" ht="21.75">
      <c r="A61" s="15" t="s">
        <v>2</v>
      </c>
      <c r="B61" s="15" t="s">
        <v>45</v>
      </c>
      <c r="C61" s="4">
        <v>1</v>
      </c>
      <c r="D61" s="5">
        <v>2</v>
      </c>
      <c r="E61" s="5"/>
      <c r="F61" s="5" t="s">
        <v>37</v>
      </c>
      <c r="G61" s="5">
        <f>SUM(H61:L61,P61:Q61)</f>
        <v>244</v>
      </c>
      <c r="H61" s="5">
        <v>0</v>
      </c>
      <c r="I61" s="5">
        <v>14</v>
      </c>
      <c r="J61" s="5">
        <v>47</v>
      </c>
      <c r="K61" s="5">
        <v>110</v>
      </c>
      <c r="L61" s="5">
        <v>73</v>
      </c>
      <c r="M61" s="5">
        <f t="shared" si="5"/>
        <v>244</v>
      </c>
      <c r="N61" s="9">
        <f t="shared" si="6"/>
        <v>2.9918032786885247</v>
      </c>
      <c r="O61" s="9">
        <f t="shared" si="7"/>
        <v>0.8492610253447274</v>
      </c>
      <c r="P61" s="5">
        <v>0</v>
      </c>
      <c r="Q61" s="5">
        <v>0</v>
      </c>
      <c r="R61" s="12"/>
    </row>
    <row r="62" spans="1:18" s="2" customFormat="1" ht="21.75">
      <c r="A62" s="15" t="s">
        <v>182</v>
      </c>
      <c r="B62" s="15" t="s">
        <v>188</v>
      </c>
      <c r="C62" s="4">
        <v>2</v>
      </c>
      <c r="D62" s="5">
        <v>2</v>
      </c>
      <c r="E62" s="5"/>
      <c r="F62" s="5" t="s">
        <v>35</v>
      </c>
      <c r="G62" s="5">
        <f t="shared" si="0"/>
        <v>494</v>
      </c>
      <c r="H62" s="5">
        <v>147</v>
      </c>
      <c r="I62" s="5">
        <v>102</v>
      </c>
      <c r="J62" s="5">
        <v>129</v>
      </c>
      <c r="K62" s="5">
        <v>60</v>
      </c>
      <c r="L62" s="5">
        <v>52</v>
      </c>
      <c r="M62" s="5">
        <f t="shared" si="5"/>
        <v>490</v>
      </c>
      <c r="N62" s="9">
        <f t="shared" si="6"/>
        <v>1.526530612244898</v>
      </c>
      <c r="O62" s="9">
        <f t="shared" si="7"/>
        <v>1.3156476654770208</v>
      </c>
      <c r="P62" s="5">
        <v>0</v>
      </c>
      <c r="Q62" s="5">
        <v>4</v>
      </c>
      <c r="R62" s="12"/>
    </row>
    <row r="63" spans="1:18" s="2" customFormat="1" ht="21.75">
      <c r="A63" s="15" t="s">
        <v>159</v>
      </c>
      <c r="B63" s="15" t="s">
        <v>456</v>
      </c>
      <c r="C63" s="4">
        <v>1</v>
      </c>
      <c r="D63" s="5">
        <v>2</v>
      </c>
      <c r="E63" s="5"/>
      <c r="F63" s="5" t="s">
        <v>35</v>
      </c>
      <c r="G63" s="5">
        <f t="shared" si="0"/>
        <v>82</v>
      </c>
      <c r="H63" s="5">
        <v>0</v>
      </c>
      <c r="I63" s="5">
        <v>7</v>
      </c>
      <c r="J63" s="5">
        <v>9</v>
      </c>
      <c r="K63" s="5">
        <v>33</v>
      </c>
      <c r="L63" s="5">
        <v>33</v>
      </c>
      <c r="M63" s="5">
        <f t="shared" si="5"/>
        <v>82</v>
      </c>
      <c r="N63" s="9">
        <f t="shared" si="6"/>
        <v>3.1219512195121952</v>
      </c>
      <c r="O63" s="9">
        <f t="shared" si="7"/>
        <v>0.9158528466106628</v>
      </c>
      <c r="P63" s="5">
        <v>0</v>
      </c>
      <c r="Q63" s="5">
        <v>0</v>
      </c>
      <c r="R63" s="12"/>
    </row>
    <row r="64" spans="1:18" s="2" customFormat="1" ht="21.75">
      <c r="A64" s="15"/>
      <c r="B64" s="15"/>
      <c r="C64" s="4"/>
      <c r="D64" s="5"/>
      <c r="E64" s="5"/>
      <c r="F64" s="5"/>
      <c r="G64" s="5"/>
      <c r="H64" s="5"/>
      <c r="I64" s="5"/>
      <c r="J64" s="5"/>
      <c r="K64" s="5"/>
      <c r="L64" s="5"/>
      <c r="M64" s="5"/>
      <c r="N64" s="9"/>
      <c r="O64" s="9"/>
      <c r="P64" s="5"/>
      <c r="Q64" s="5"/>
      <c r="R64" s="12"/>
    </row>
    <row r="65" spans="1:18" s="2" customFormat="1" ht="21.75">
      <c r="A65" s="7"/>
      <c r="B65" s="6" t="s">
        <v>104</v>
      </c>
      <c r="C65" s="6"/>
      <c r="D65" s="6"/>
      <c r="E65" s="6"/>
      <c r="F65" s="6"/>
      <c r="G65" s="5">
        <f>SUM(H65:L65,P65:Q65)</f>
        <v>7327</v>
      </c>
      <c r="H65" s="7">
        <f aca="true" t="shared" si="8" ref="H65:M65">SUM(H36:H64)</f>
        <v>712</v>
      </c>
      <c r="I65" s="7">
        <f t="shared" si="8"/>
        <v>1403</v>
      </c>
      <c r="J65" s="7">
        <f t="shared" si="8"/>
        <v>1668</v>
      </c>
      <c r="K65" s="7">
        <f t="shared" si="8"/>
        <v>1941</v>
      </c>
      <c r="L65" s="7">
        <f t="shared" si="8"/>
        <v>1583</v>
      </c>
      <c r="M65" s="7">
        <f t="shared" si="8"/>
        <v>7307</v>
      </c>
      <c r="N65" s="9">
        <f>(1*I65+2*J65+3*K65+4*L65)/M65</f>
        <v>2.312029560695224</v>
      </c>
      <c r="O65" s="9">
        <f>SQRT((H65*0^2+I65*1^2+J65*2^2+K65*3^2+L65*4^2)/M65-N65^2)</f>
        <v>1.2714599702501017</v>
      </c>
      <c r="P65" s="7">
        <f>SUM(P36:P64)</f>
        <v>13</v>
      </c>
      <c r="Q65" s="7">
        <f>SUM(Q36:Q64)</f>
        <v>7</v>
      </c>
      <c r="R65" s="12"/>
    </row>
    <row r="66" spans="1:18" s="2" customFormat="1" ht="21.75">
      <c r="A66" s="7"/>
      <c r="B66" s="6" t="s">
        <v>105</v>
      </c>
      <c r="C66" s="6"/>
      <c r="D66" s="6"/>
      <c r="E66" s="6"/>
      <c r="F66" s="6"/>
      <c r="G66" s="4">
        <f aca="true" t="shared" si="9" ref="G66:M66">G65*100/$G$65</f>
        <v>100</v>
      </c>
      <c r="H66" s="4">
        <f t="shared" si="9"/>
        <v>9.717483281015422</v>
      </c>
      <c r="I66" s="4">
        <f t="shared" si="9"/>
        <v>19.14835539784359</v>
      </c>
      <c r="J66" s="4">
        <f t="shared" si="9"/>
        <v>22.765115326873207</v>
      </c>
      <c r="K66" s="4">
        <f t="shared" si="9"/>
        <v>26.491060461307494</v>
      </c>
      <c r="L66" s="4">
        <f t="shared" si="9"/>
        <v>21.605022519448614</v>
      </c>
      <c r="M66" s="4">
        <f t="shared" si="9"/>
        <v>99.72703698648833</v>
      </c>
      <c r="N66" s="4"/>
      <c r="O66" s="4"/>
      <c r="P66" s="4">
        <f>P65*100/$G$65</f>
        <v>0.17742595878258496</v>
      </c>
      <c r="Q66" s="4">
        <f>Q65*100/$G$65</f>
        <v>0.0955370547290842</v>
      </c>
      <c r="R66" s="12"/>
    </row>
    <row r="67" spans="1:18" s="2" customFormat="1" ht="21.75">
      <c r="A67" s="13"/>
      <c r="B67" s="10"/>
      <c r="C67" s="10"/>
      <c r="D67" s="10"/>
      <c r="E67" s="10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2"/>
    </row>
    <row r="68" spans="2:17" ht="23.25">
      <c r="B68" s="26" t="s">
        <v>548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2:17" ht="21.75">
      <c r="B69" s="20" t="s">
        <v>445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33.75" customHeight="1">
      <c r="A70" s="41" t="s">
        <v>0</v>
      </c>
      <c r="B70" s="41" t="s">
        <v>23</v>
      </c>
      <c r="C70" s="4" t="s">
        <v>24</v>
      </c>
      <c r="D70" s="5" t="s">
        <v>25</v>
      </c>
      <c r="E70" s="5" t="s">
        <v>27</v>
      </c>
      <c r="F70" s="6" t="s">
        <v>26</v>
      </c>
      <c r="G70" s="43" t="s">
        <v>98</v>
      </c>
      <c r="H70" s="44" t="s">
        <v>96</v>
      </c>
      <c r="I70" s="44"/>
      <c r="J70" s="44"/>
      <c r="K70" s="44"/>
      <c r="L70" s="44"/>
      <c r="M70" s="39" t="s">
        <v>99</v>
      </c>
      <c r="N70" s="40" t="s">
        <v>97</v>
      </c>
      <c r="O70" s="40" t="s">
        <v>102</v>
      </c>
      <c r="P70" s="39" t="s">
        <v>103</v>
      </c>
      <c r="Q70" s="39"/>
    </row>
    <row r="71" spans="1:17" ht="21.75">
      <c r="A71" s="42"/>
      <c r="B71" s="42"/>
      <c r="C71" s="4"/>
      <c r="D71" s="5"/>
      <c r="E71" s="5"/>
      <c r="F71" s="6"/>
      <c r="G71" s="43"/>
      <c r="H71" s="5">
        <v>0</v>
      </c>
      <c r="I71" s="5">
        <v>1</v>
      </c>
      <c r="J71" s="5">
        <v>2</v>
      </c>
      <c r="K71" s="5">
        <v>3</v>
      </c>
      <c r="L71" s="5">
        <v>4</v>
      </c>
      <c r="M71" s="39"/>
      <c r="N71" s="40"/>
      <c r="O71" s="40"/>
      <c r="P71" s="5" t="s">
        <v>100</v>
      </c>
      <c r="Q71" s="5" t="s">
        <v>101</v>
      </c>
    </row>
    <row r="72" spans="1:18" s="2" customFormat="1" ht="21.75">
      <c r="A72" s="6" t="s">
        <v>235</v>
      </c>
      <c r="B72" s="6" t="s">
        <v>16</v>
      </c>
      <c r="C72" s="18">
        <v>2.5</v>
      </c>
      <c r="D72" s="6">
        <v>3</v>
      </c>
      <c r="E72" s="5" t="s">
        <v>54</v>
      </c>
      <c r="F72" s="6" t="s">
        <v>33</v>
      </c>
      <c r="G72" s="7">
        <f aca="true" t="shared" si="10" ref="G72:G91">SUM(H72:L72,P72:Q72)</f>
        <v>215</v>
      </c>
      <c r="H72" s="5">
        <v>0</v>
      </c>
      <c r="I72" s="5">
        <v>55</v>
      </c>
      <c r="J72" s="5">
        <v>109</v>
      </c>
      <c r="K72" s="5">
        <v>39</v>
      </c>
      <c r="L72" s="5">
        <v>12</v>
      </c>
      <c r="M72" s="5">
        <f>SUM(H72:L72)</f>
        <v>215</v>
      </c>
      <c r="N72" s="9">
        <f aca="true" t="shared" si="11" ref="N72:N91">(1*I72+2*J72+3*K72+4*L72)/M72</f>
        <v>2.0372093023255813</v>
      </c>
      <c r="O72" s="9">
        <f aca="true" t="shared" si="12" ref="O72:O91">SQRT((H72*0^2+I72*1^2+J72*2^2+K72*3^2+L72*4^2)/M72-N72^2)</f>
        <v>0.8118377818871908</v>
      </c>
      <c r="P72" s="5">
        <v>0</v>
      </c>
      <c r="Q72" s="5">
        <v>0</v>
      </c>
      <c r="R72" s="12"/>
    </row>
    <row r="73" spans="1:18" s="2" customFormat="1" ht="21.75">
      <c r="A73" s="6" t="s">
        <v>236</v>
      </c>
      <c r="B73" s="6" t="s">
        <v>16</v>
      </c>
      <c r="C73" s="18">
        <v>1</v>
      </c>
      <c r="D73" s="6">
        <v>3</v>
      </c>
      <c r="E73" s="5" t="s">
        <v>60</v>
      </c>
      <c r="F73" s="6" t="s">
        <v>33</v>
      </c>
      <c r="G73" s="7">
        <f t="shared" si="10"/>
        <v>88</v>
      </c>
      <c r="H73" s="5">
        <v>3</v>
      </c>
      <c r="I73" s="5">
        <v>32</v>
      </c>
      <c r="J73" s="5">
        <v>23</v>
      </c>
      <c r="K73" s="5">
        <v>18</v>
      </c>
      <c r="L73" s="5">
        <v>11</v>
      </c>
      <c r="M73" s="5">
        <f aca="true" t="shared" si="13" ref="M73:M91">SUM(H73:L73)</f>
        <v>87</v>
      </c>
      <c r="N73" s="9">
        <f t="shared" si="11"/>
        <v>2.0229885057471266</v>
      </c>
      <c r="O73" s="9">
        <f t="shared" si="12"/>
        <v>1.103568001167674</v>
      </c>
      <c r="P73" s="5">
        <v>1</v>
      </c>
      <c r="Q73" s="5">
        <v>0</v>
      </c>
      <c r="R73" s="12"/>
    </row>
    <row r="74" spans="1:18" s="2" customFormat="1" ht="21.75">
      <c r="A74" s="6" t="s">
        <v>222</v>
      </c>
      <c r="B74" s="6" t="s">
        <v>16</v>
      </c>
      <c r="C74" s="18">
        <v>1.5</v>
      </c>
      <c r="D74" s="6">
        <v>3</v>
      </c>
      <c r="E74" s="16" t="s">
        <v>42</v>
      </c>
      <c r="F74" s="6" t="s">
        <v>33</v>
      </c>
      <c r="G74" s="7">
        <f t="shared" si="10"/>
        <v>221</v>
      </c>
      <c r="H74" s="5">
        <v>10</v>
      </c>
      <c r="I74" s="5">
        <v>114</v>
      </c>
      <c r="J74" s="5">
        <v>80</v>
      </c>
      <c r="K74" s="5">
        <v>12</v>
      </c>
      <c r="L74" s="5">
        <v>2</v>
      </c>
      <c r="M74" s="5">
        <f t="shared" si="13"/>
        <v>218</v>
      </c>
      <c r="N74" s="9">
        <f t="shared" si="11"/>
        <v>1.4587155963302751</v>
      </c>
      <c r="O74" s="9">
        <f t="shared" si="12"/>
        <v>0.7107575760824428</v>
      </c>
      <c r="P74" s="5">
        <v>3</v>
      </c>
      <c r="Q74" s="5">
        <v>0</v>
      </c>
      <c r="R74" s="12"/>
    </row>
    <row r="75" spans="1:18" s="2" customFormat="1" ht="21.75">
      <c r="A75" s="6" t="s">
        <v>219</v>
      </c>
      <c r="B75" s="6" t="s">
        <v>57</v>
      </c>
      <c r="C75" s="18">
        <v>1</v>
      </c>
      <c r="D75" s="6">
        <v>3</v>
      </c>
      <c r="E75" s="5" t="s">
        <v>53</v>
      </c>
      <c r="F75" s="6" t="s">
        <v>38</v>
      </c>
      <c r="G75" s="7">
        <f t="shared" si="10"/>
        <v>434</v>
      </c>
      <c r="H75" s="5">
        <v>1</v>
      </c>
      <c r="I75" s="5">
        <v>30</v>
      </c>
      <c r="J75" s="5">
        <v>103</v>
      </c>
      <c r="K75" s="5">
        <v>126</v>
      </c>
      <c r="L75" s="5">
        <v>170</v>
      </c>
      <c r="M75" s="5">
        <f t="shared" si="13"/>
        <v>430</v>
      </c>
      <c r="N75" s="9">
        <f t="shared" si="11"/>
        <v>3.0093023255813955</v>
      </c>
      <c r="O75" s="9">
        <f t="shared" si="12"/>
        <v>0.9668491028433602</v>
      </c>
      <c r="P75" s="5">
        <v>4</v>
      </c>
      <c r="Q75" s="5">
        <v>0</v>
      </c>
      <c r="R75" s="12"/>
    </row>
    <row r="76" spans="1:18" s="2" customFormat="1" ht="21.75">
      <c r="A76" s="6" t="s">
        <v>238</v>
      </c>
      <c r="B76" s="6" t="s">
        <v>239</v>
      </c>
      <c r="C76" s="18">
        <v>2</v>
      </c>
      <c r="D76" s="6">
        <v>3</v>
      </c>
      <c r="E76" s="5" t="s">
        <v>41</v>
      </c>
      <c r="F76" s="6" t="s">
        <v>37</v>
      </c>
      <c r="G76" s="7">
        <f t="shared" si="10"/>
        <v>30</v>
      </c>
      <c r="H76" s="5">
        <v>0</v>
      </c>
      <c r="I76" s="5">
        <v>1</v>
      </c>
      <c r="J76" s="5">
        <v>2</v>
      </c>
      <c r="K76" s="5">
        <v>12</v>
      </c>
      <c r="L76" s="5">
        <v>14</v>
      </c>
      <c r="M76" s="5">
        <f t="shared" si="13"/>
        <v>29</v>
      </c>
      <c r="N76" s="9">
        <f t="shared" si="11"/>
        <v>3.3448275862068964</v>
      </c>
      <c r="O76" s="9">
        <f t="shared" si="12"/>
        <v>0.7554793896622992</v>
      </c>
      <c r="P76" s="5">
        <v>1</v>
      </c>
      <c r="Q76" s="5">
        <v>0</v>
      </c>
      <c r="R76" s="12"/>
    </row>
    <row r="77" spans="1:18" s="2" customFormat="1" ht="21.75">
      <c r="A77" s="6" t="s">
        <v>237</v>
      </c>
      <c r="B77" s="6" t="s">
        <v>94</v>
      </c>
      <c r="C77" s="18">
        <v>2</v>
      </c>
      <c r="D77" s="6">
        <v>3</v>
      </c>
      <c r="E77" s="5" t="s">
        <v>41</v>
      </c>
      <c r="F77" s="6" t="s">
        <v>34</v>
      </c>
      <c r="G77" s="7">
        <f t="shared" si="10"/>
        <v>25</v>
      </c>
      <c r="H77" s="5">
        <v>0</v>
      </c>
      <c r="I77" s="5">
        <v>0</v>
      </c>
      <c r="J77" s="5">
        <v>12</v>
      </c>
      <c r="K77" s="5">
        <v>13</v>
      </c>
      <c r="L77" s="5">
        <v>0</v>
      </c>
      <c r="M77" s="5">
        <f t="shared" si="13"/>
        <v>25</v>
      </c>
      <c r="N77" s="9">
        <f t="shared" si="11"/>
        <v>2.52</v>
      </c>
      <c r="O77" s="9">
        <f t="shared" si="12"/>
        <v>0.499599839871871</v>
      </c>
      <c r="P77" s="5">
        <v>0</v>
      </c>
      <c r="Q77" s="5">
        <v>0</v>
      </c>
      <c r="R77" s="12"/>
    </row>
    <row r="78" spans="1:18" s="2" customFormat="1" ht="21.75">
      <c r="A78" s="6" t="s">
        <v>223</v>
      </c>
      <c r="B78" s="6" t="s">
        <v>229</v>
      </c>
      <c r="C78" s="18">
        <v>1</v>
      </c>
      <c r="D78" s="6">
        <v>3</v>
      </c>
      <c r="E78" s="5" t="s">
        <v>53</v>
      </c>
      <c r="F78" s="6" t="s">
        <v>36</v>
      </c>
      <c r="G78" s="7">
        <f t="shared" si="10"/>
        <v>436</v>
      </c>
      <c r="H78" s="5">
        <v>21</v>
      </c>
      <c r="I78" s="5">
        <v>29</v>
      </c>
      <c r="J78" s="5">
        <v>41</v>
      </c>
      <c r="K78" s="5">
        <v>78</v>
      </c>
      <c r="L78" s="5">
        <v>264</v>
      </c>
      <c r="M78" s="5">
        <f t="shared" si="13"/>
        <v>433</v>
      </c>
      <c r="N78" s="9">
        <f t="shared" si="11"/>
        <v>3.235565819861432</v>
      </c>
      <c r="O78" s="9">
        <f t="shared" si="12"/>
        <v>1.163307666112994</v>
      </c>
      <c r="P78" s="5">
        <v>0</v>
      </c>
      <c r="Q78" s="5">
        <v>3</v>
      </c>
      <c r="R78" s="12"/>
    </row>
    <row r="79" spans="1:18" s="2" customFormat="1" ht="21.75">
      <c r="A79" s="6" t="s">
        <v>241</v>
      </c>
      <c r="B79" s="6" t="s">
        <v>242</v>
      </c>
      <c r="C79" s="18">
        <v>2</v>
      </c>
      <c r="D79" s="6">
        <v>3</v>
      </c>
      <c r="E79" s="5" t="s">
        <v>41</v>
      </c>
      <c r="F79" s="6" t="s">
        <v>38</v>
      </c>
      <c r="G79" s="7">
        <f t="shared" si="10"/>
        <v>19</v>
      </c>
      <c r="H79" s="5">
        <v>0</v>
      </c>
      <c r="I79" s="5">
        <v>2</v>
      </c>
      <c r="J79" s="5">
        <v>6</v>
      </c>
      <c r="K79" s="5">
        <v>6</v>
      </c>
      <c r="L79" s="5">
        <v>5</v>
      </c>
      <c r="M79" s="5">
        <f t="shared" si="13"/>
        <v>19</v>
      </c>
      <c r="N79" s="9">
        <f t="shared" si="11"/>
        <v>2.736842105263158</v>
      </c>
      <c r="O79" s="9">
        <f t="shared" si="12"/>
        <v>0.9647527778854396</v>
      </c>
      <c r="P79" s="5">
        <v>0</v>
      </c>
      <c r="Q79" s="5">
        <v>0</v>
      </c>
      <c r="R79" s="12"/>
    </row>
    <row r="80" spans="1:18" s="2" customFormat="1" ht="21.75">
      <c r="A80" s="6" t="s">
        <v>211</v>
      </c>
      <c r="B80" s="6" t="s">
        <v>14</v>
      </c>
      <c r="C80" s="18">
        <v>2</v>
      </c>
      <c r="D80" s="6">
        <v>3</v>
      </c>
      <c r="E80" s="5" t="s">
        <v>53</v>
      </c>
      <c r="F80" s="6" t="s">
        <v>28</v>
      </c>
      <c r="G80" s="7">
        <f t="shared" si="10"/>
        <v>437</v>
      </c>
      <c r="H80" s="5">
        <v>53</v>
      </c>
      <c r="I80" s="5">
        <v>165</v>
      </c>
      <c r="J80" s="5">
        <v>151</v>
      </c>
      <c r="K80" s="5">
        <v>59</v>
      </c>
      <c r="L80" s="5">
        <v>6</v>
      </c>
      <c r="M80" s="5">
        <f t="shared" si="13"/>
        <v>434</v>
      </c>
      <c r="N80" s="9">
        <f t="shared" si="11"/>
        <v>1.5391705069124424</v>
      </c>
      <c r="O80" s="9">
        <f t="shared" si="12"/>
        <v>0.920621535921275</v>
      </c>
      <c r="P80" s="5">
        <v>3</v>
      </c>
      <c r="Q80" s="5">
        <v>0</v>
      </c>
      <c r="R80" s="12"/>
    </row>
    <row r="81" spans="1:18" s="2" customFormat="1" ht="21.75">
      <c r="A81" s="6" t="s">
        <v>217</v>
      </c>
      <c r="B81" s="6" t="s">
        <v>17</v>
      </c>
      <c r="C81" s="18">
        <v>0.5</v>
      </c>
      <c r="D81" s="6">
        <v>3</v>
      </c>
      <c r="E81" s="5" t="s">
        <v>53</v>
      </c>
      <c r="F81" s="6" t="s">
        <v>30</v>
      </c>
      <c r="G81" s="7">
        <f t="shared" si="10"/>
        <v>437</v>
      </c>
      <c r="H81" s="5">
        <v>0</v>
      </c>
      <c r="I81" s="5">
        <v>3</v>
      </c>
      <c r="J81" s="5">
        <v>33</v>
      </c>
      <c r="K81" s="5">
        <v>201</v>
      </c>
      <c r="L81" s="5">
        <v>197</v>
      </c>
      <c r="M81" s="5">
        <f t="shared" si="13"/>
        <v>434</v>
      </c>
      <c r="N81" s="9">
        <f t="shared" si="11"/>
        <v>3.3640552995391704</v>
      </c>
      <c r="O81" s="9">
        <f t="shared" si="12"/>
        <v>0.6519719514775081</v>
      </c>
      <c r="P81" s="5">
        <v>3</v>
      </c>
      <c r="Q81" s="5">
        <v>0</v>
      </c>
      <c r="R81" s="12"/>
    </row>
    <row r="82" spans="1:18" s="2" customFormat="1" ht="21.75">
      <c r="A82" s="6" t="s">
        <v>218</v>
      </c>
      <c r="B82" s="6" t="s">
        <v>18</v>
      </c>
      <c r="C82" s="18">
        <v>0.5</v>
      </c>
      <c r="D82" s="6">
        <v>3</v>
      </c>
      <c r="E82" s="5" t="s">
        <v>53</v>
      </c>
      <c r="F82" s="6" t="s">
        <v>30</v>
      </c>
      <c r="G82" s="7">
        <f t="shared" si="10"/>
        <v>436</v>
      </c>
      <c r="H82" s="5">
        <v>5</v>
      </c>
      <c r="I82" s="5">
        <v>3</v>
      </c>
      <c r="J82" s="5">
        <v>48</v>
      </c>
      <c r="K82" s="5">
        <v>183</v>
      </c>
      <c r="L82" s="5">
        <v>197</v>
      </c>
      <c r="M82" s="5">
        <f t="shared" si="13"/>
        <v>436</v>
      </c>
      <c r="N82" s="9">
        <f t="shared" si="11"/>
        <v>3.293577981651376</v>
      </c>
      <c r="O82" s="9">
        <f t="shared" si="12"/>
        <v>0.7787634551956195</v>
      </c>
      <c r="P82" s="5">
        <v>0</v>
      </c>
      <c r="Q82" s="5">
        <v>0</v>
      </c>
      <c r="R82" s="12"/>
    </row>
    <row r="83" spans="1:18" s="2" customFormat="1" ht="21.75">
      <c r="A83" s="6" t="s">
        <v>213</v>
      </c>
      <c r="B83" s="6" t="s">
        <v>225</v>
      </c>
      <c r="C83" s="18">
        <v>0.5</v>
      </c>
      <c r="D83" s="6">
        <v>3</v>
      </c>
      <c r="E83" s="5" t="s">
        <v>53</v>
      </c>
      <c r="F83" s="6" t="s">
        <v>30</v>
      </c>
      <c r="G83" s="7">
        <f t="shared" si="10"/>
        <v>437</v>
      </c>
      <c r="H83" s="5">
        <v>0</v>
      </c>
      <c r="I83" s="5">
        <v>0</v>
      </c>
      <c r="J83" s="5">
        <v>9</v>
      </c>
      <c r="K83" s="5">
        <v>85</v>
      </c>
      <c r="L83" s="5">
        <v>340</v>
      </c>
      <c r="M83" s="5">
        <f t="shared" si="13"/>
        <v>434</v>
      </c>
      <c r="N83" s="9">
        <f t="shared" si="11"/>
        <v>3.762672811059908</v>
      </c>
      <c r="O83" s="9">
        <f t="shared" si="12"/>
        <v>0.4716753636854126</v>
      </c>
      <c r="P83" s="5">
        <v>3</v>
      </c>
      <c r="Q83" s="5">
        <v>0</v>
      </c>
      <c r="R83" s="12"/>
    </row>
    <row r="84" spans="1:18" s="2" customFormat="1" ht="21.75">
      <c r="A84" s="6" t="s">
        <v>233</v>
      </c>
      <c r="B84" s="6" t="s">
        <v>234</v>
      </c>
      <c r="C84" s="18">
        <v>1</v>
      </c>
      <c r="D84" s="6">
        <v>3</v>
      </c>
      <c r="E84" s="5" t="s">
        <v>54</v>
      </c>
      <c r="F84" s="6" t="s">
        <v>32</v>
      </c>
      <c r="G84" s="7">
        <f t="shared" si="10"/>
        <v>215</v>
      </c>
      <c r="H84" s="5">
        <v>1</v>
      </c>
      <c r="I84" s="5">
        <v>9</v>
      </c>
      <c r="J84" s="5">
        <v>53</v>
      </c>
      <c r="K84" s="5">
        <v>87</v>
      </c>
      <c r="L84" s="5">
        <v>65</v>
      </c>
      <c r="M84" s="5">
        <f t="shared" si="13"/>
        <v>215</v>
      </c>
      <c r="N84" s="9">
        <f t="shared" si="11"/>
        <v>2.958139534883721</v>
      </c>
      <c r="O84" s="9">
        <f t="shared" si="12"/>
        <v>0.8697052583168441</v>
      </c>
      <c r="P84" s="5">
        <v>0</v>
      </c>
      <c r="Q84" s="5">
        <v>0</v>
      </c>
      <c r="R84" s="12"/>
    </row>
    <row r="85" spans="1:18" s="2" customFormat="1" ht="21.75">
      <c r="A85" s="6" t="s">
        <v>215</v>
      </c>
      <c r="B85" s="6" t="s">
        <v>15</v>
      </c>
      <c r="C85" s="18">
        <v>1.5</v>
      </c>
      <c r="D85" s="6">
        <v>3</v>
      </c>
      <c r="E85" s="5" t="s">
        <v>53</v>
      </c>
      <c r="F85" s="6" t="s">
        <v>32</v>
      </c>
      <c r="G85" s="7">
        <f t="shared" si="10"/>
        <v>437</v>
      </c>
      <c r="H85" s="5">
        <v>9</v>
      </c>
      <c r="I85" s="5">
        <v>129</v>
      </c>
      <c r="J85" s="5">
        <v>197</v>
      </c>
      <c r="K85" s="5">
        <v>78</v>
      </c>
      <c r="L85" s="5">
        <v>21</v>
      </c>
      <c r="M85" s="5">
        <f t="shared" si="13"/>
        <v>434</v>
      </c>
      <c r="N85" s="9">
        <f t="shared" si="11"/>
        <v>1.9377880184331797</v>
      </c>
      <c r="O85" s="9">
        <f t="shared" si="12"/>
        <v>0.8657862845689379</v>
      </c>
      <c r="P85" s="5">
        <v>3</v>
      </c>
      <c r="Q85" s="5">
        <v>0</v>
      </c>
      <c r="R85" s="12"/>
    </row>
    <row r="86" spans="1:18" s="2" customFormat="1" ht="21.75">
      <c r="A86" s="6" t="s">
        <v>85</v>
      </c>
      <c r="B86" s="6" t="s">
        <v>88</v>
      </c>
      <c r="C86" s="18">
        <v>2</v>
      </c>
      <c r="D86" s="6">
        <v>3</v>
      </c>
      <c r="E86" s="5" t="s">
        <v>41</v>
      </c>
      <c r="F86" s="6" t="s">
        <v>31</v>
      </c>
      <c r="G86" s="7">
        <f t="shared" si="10"/>
        <v>43</v>
      </c>
      <c r="H86" s="5">
        <v>8</v>
      </c>
      <c r="I86" s="5">
        <v>7</v>
      </c>
      <c r="J86" s="5">
        <v>3</v>
      </c>
      <c r="K86" s="5">
        <v>9</v>
      </c>
      <c r="L86" s="5">
        <v>16</v>
      </c>
      <c r="M86" s="5">
        <f t="shared" si="13"/>
        <v>43</v>
      </c>
      <c r="N86" s="9">
        <f t="shared" si="11"/>
        <v>2.4186046511627906</v>
      </c>
      <c r="O86" s="9">
        <f t="shared" si="12"/>
        <v>1.558660100475911</v>
      </c>
      <c r="P86" s="5">
        <v>0</v>
      </c>
      <c r="Q86" s="5">
        <v>0</v>
      </c>
      <c r="R86" s="12"/>
    </row>
    <row r="87" spans="1:18" s="2" customFormat="1" ht="21.75">
      <c r="A87" s="6" t="s">
        <v>214</v>
      </c>
      <c r="B87" s="6" t="s">
        <v>226</v>
      </c>
      <c r="C87" s="18">
        <v>0.5</v>
      </c>
      <c r="D87" s="6">
        <v>3</v>
      </c>
      <c r="E87" s="5" t="s">
        <v>53</v>
      </c>
      <c r="F87" s="6" t="s">
        <v>31</v>
      </c>
      <c r="G87" s="7">
        <f t="shared" si="10"/>
        <v>437</v>
      </c>
      <c r="H87" s="5">
        <v>2</v>
      </c>
      <c r="I87" s="5">
        <v>8</v>
      </c>
      <c r="J87" s="5">
        <v>238</v>
      </c>
      <c r="K87" s="5">
        <v>77</v>
      </c>
      <c r="L87" s="5">
        <v>111</v>
      </c>
      <c r="M87" s="5">
        <f t="shared" si="13"/>
        <v>436</v>
      </c>
      <c r="N87" s="9">
        <f t="shared" si="11"/>
        <v>2.658256880733945</v>
      </c>
      <c r="O87" s="9">
        <f t="shared" si="12"/>
        <v>0.8935039200323663</v>
      </c>
      <c r="P87" s="5">
        <v>1</v>
      </c>
      <c r="Q87" s="5">
        <v>0</v>
      </c>
      <c r="R87" s="12"/>
    </row>
    <row r="88" spans="1:18" s="2" customFormat="1" ht="21.75">
      <c r="A88" s="6" t="s">
        <v>220</v>
      </c>
      <c r="B88" s="6" t="s">
        <v>19</v>
      </c>
      <c r="C88" s="18">
        <v>1</v>
      </c>
      <c r="D88" s="6">
        <v>3</v>
      </c>
      <c r="E88" s="5" t="s">
        <v>53</v>
      </c>
      <c r="F88" s="6" t="s">
        <v>29</v>
      </c>
      <c r="G88" s="7">
        <f t="shared" si="10"/>
        <v>434</v>
      </c>
      <c r="H88" s="5">
        <v>49</v>
      </c>
      <c r="I88" s="5">
        <v>36</v>
      </c>
      <c r="J88" s="5">
        <v>115</v>
      </c>
      <c r="K88" s="5">
        <v>166</v>
      </c>
      <c r="L88" s="5">
        <v>68</v>
      </c>
      <c r="M88" s="5">
        <f t="shared" si="13"/>
        <v>434</v>
      </c>
      <c r="N88" s="9">
        <f t="shared" si="11"/>
        <v>2.3870967741935485</v>
      </c>
      <c r="O88" s="9">
        <f t="shared" si="12"/>
        <v>1.1806501976674828</v>
      </c>
      <c r="P88" s="5">
        <v>0</v>
      </c>
      <c r="Q88" s="5">
        <v>0</v>
      </c>
      <c r="R88" s="12"/>
    </row>
    <row r="89" spans="1:18" s="2" customFormat="1" ht="21.75">
      <c r="A89" s="6" t="s">
        <v>546</v>
      </c>
      <c r="B89" s="6" t="s">
        <v>224</v>
      </c>
      <c r="C89" s="18">
        <v>1</v>
      </c>
      <c r="D89" s="6">
        <v>3</v>
      </c>
      <c r="E89" s="5" t="s">
        <v>53</v>
      </c>
      <c r="F89" s="6" t="s">
        <v>29</v>
      </c>
      <c r="G89" s="7">
        <f t="shared" si="10"/>
        <v>436</v>
      </c>
      <c r="H89" s="5">
        <v>50</v>
      </c>
      <c r="I89" s="5">
        <v>197</v>
      </c>
      <c r="J89" s="5">
        <v>132</v>
      </c>
      <c r="K89" s="5">
        <v>48</v>
      </c>
      <c r="L89" s="5">
        <v>7</v>
      </c>
      <c r="M89" s="5">
        <f t="shared" si="13"/>
        <v>434</v>
      </c>
      <c r="N89" s="9">
        <f t="shared" si="11"/>
        <v>1.4585253456221199</v>
      </c>
      <c r="O89" s="9">
        <f t="shared" si="12"/>
        <v>0.8925620145504899</v>
      </c>
      <c r="P89" s="5">
        <v>2</v>
      </c>
      <c r="Q89" s="5">
        <v>0</v>
      </c>
      <c r="R89" s="12"/>
    </row>
    <row r="90" spans="1:18" s="2" customFormat="1" ht="21.75">
      <c r="A90" s="6" t="s">
        <v>221</v>
      </c>
      <c r="B90" s="6" t="s">
        <v>228</v>
      </c>
      <c r="C90" s="18">
        <v>2</v>
      </c>
      <c r="D90" s="6">
        <v>3</v>
      </c>
      <c r="E90" s="5" t="s">
        <v>53</v>
      </c>
      <c r="F90" s="6" t="s">
        <v>35</v>
      </c>
      <c r="G90" s="7">
        <f t="shared" si="10"/>
        <v>437</v>
      </c>
      <c r="H90" s="5">
        <v>86</v>
      </c>
      <c r="I90" s="5">
        <v>132</v>
      </c>
      <c r="J90" s="5">
        <v>125</v>
      </c>
      <c r="K90" s="5">
        <v>44</v>
      </c>
      <c r="L90" s="5">
        <v>35</v>
      </c>
      <c r="M90" s="5">
        <f t="shared" si="13"/>
        <v>422</v>
      </c>
      <c r="N90" s="9">
        <f t="shared" si="11"/>
        <v>1.5497630331753554</v>
      </c>
      <c r="O90" s="9">
        <f t="shared" si="12"/>
        <v>1.1667337812708487</v>
      </c>
      <c r="P90" s="5">
        <v>4</v>
      </c>
      <c r="Q90" s="5">
        <v>11</v>
      </c>
      <c r="R90" s="12"/>
    </row>
    <row r="91" spans="1:18" s="2" customFormat="1" ht="21.75">
      <c r="A91" s="6" t="s">
        <v>230</v>
      </c>
      <c r="B91" s="6" t="s">
        <v>75</v>
      </c>
      <c r="C91" s="18">
        <v>1</v>
      </c>
      <c r="D91" s="6">
        <v>3</v>
      </c>
      <c r="E91" s="5" t="s">
        <v>59</v>
      </c>
      <c r="F91" s="6" t="s">
        <v>35</v>
      </c>
      <c r="G91" s="7">
        <f t="shared" si="10"/>
        <v>80</v>
      </c>
      <c r="H91" s="5">
        <v>3</v>
      </c>
      <c r="I91" s="5">
        <v>2</v>
      </c>
      <c r="J91" s="5">
        <v>18</v>
      </c>
      <c r="K91" s="5">
        <v>35</v>
      </c>
      <c r="L91" s="5">
        <v>20</v>
      </c>
      <c r="M91" s="5">
        <f t="shared" si="13"/>
        <v>78</v>
      </c>
      <c r="N91" s="9">
        <f t="shared" si="11"/>
        <v>2.858974358974359</v>
      </c>
      <c r="O91" s="9">
        <f t="shared" si="12"/>
        <v>0.9570836977353347</v>
      </c>
      <c r="P91" s="5">
        <v>1</v>
      </c>
      <c r="Q91" s="5">
        <v>1</v>
      </c>
      <c r="R91" s="12"/>
    </row>
    <row r="92" spans="1:18" s="2" customFormat="1" ht="21.75">
      <c r="A92" s="6"/>
      <c r="B92" s="6"/>
      <c r="C92" s="18"/>
      <c r="D92" s="6"/>
      <c r="E92" s="5"/>
      <c r="F92" s="6"/>
      <c r="G92" s="7"/>
      <c r="H92" s="5"/>
      <c r="I92" s="5"/>
      <c r="J92" s="5"/>
      <c r="K92" s="5"/>
      <c r="L92" s="5"/>
      <c r="M92" s="5"/>
      <c r="N92" s="9"/>
      <c r="O92" s="9"/>
      <c r="P92" s="5"/>
      <c r="Q92" s="5"/>
      <c r="R92" s="12"/>
    </row>
    <row r="93" spans="1:18" s="2" customFormat="1" ht="21.75">
      <c r="A93" s="6"/>
      <c r="B93" s="6"/>
      <c r="C93" s="18"/>
      <c r="D93" s="6"/>
      <c r="E93" s="5"/>
      <c r="F93" s="6"/>
      <c r="G93" s="7"/>
      <c r="H93" s="5"/>
      <c r="I93" s="5"/>
      <c r="J93" s="5"/>
      <c r="K93" s="5"/>
      <c r="L93" s="5"/>
      <c r="M93" s="5"/>
      <c r="N93" s="9"/>
      <c r="O93" s="9"/>
      <c r="P93" s="5"/>
      <c r="Q93" s="5"/>
      <c r="R93" s="12"/>
    </row>
    <row r="94" spans="1:18" s="2" customFormat="1" ht="21.75">
      <c r="A94" s="7"/>
      <c r="B94" s="6" t="s">
        <v>104</v>
      </c>
      <c r="C94" s="6"/>
      <c r="D94" s="6"/>
      <c r="E94" s="6"/>
      <c r="F94" s="6"/>
      <c r="G94" s="5">
        <f>SUM(H94:L94,P94:Q94)</f>
        <v>5734</v>
      </c>
      <c r="H94" s="7">
        <f aca="true" t="shared" si="14" ref="H94:M94">SUM(H72:H93)</f>
        <v>301</v>
      </c>
      <c r="I94" s="7">
        <f t="shared" si="14"/>
        <v>954</v>
      </c>
      <c r="J94" s="7">
        <f t="shared" si="14"/>
        <v>1498</v>
      </c>
      <c r="K94" s="7">
        <f t="shared" si="14"/>
        <v>1376</v>
      </c>
      <c r="L94" s="7">
        <f t="shared" si="14"/>
        <v>1561</v>
      </c>
      <c r="M94" s="7">
        <f t="shared" si="14"/>
        <v>5690</v>
      </c>
      <c r="N94" s="9">
        <f>(1*I94+2*J94+3*K94+4*L94)/M94</f>
        <v>2.5170474516695958</v>
      </c>
      <c r="O94" s="9">
        <f>SQRT((H94*0^2+I94*1^2+J94*2^2+K94*3^2+L94*4^2)/M94-N94^2)</f>
        <v>1.2046224967959893</v>
      </c>
      <c r="P94" s="7">
        <f>SUM(P72:P93)</f>
        <v>29</v>
      </c>
      <c r="Q94" s="7">
        <f>SUM(Q72:Q93)</f>
        <v>15</v>
      </c>
      <c r="R94" s="12"/>
    </row>
    <row r="95" spans="1:18" s="2" customFormat="1" ht="21.75">
      <c r="A95" s="7"/>
      <c r="B95" s="6" t="s">
        <v>105</v>
      </c>
      <c r="C95" s="6"/>
      <c r="D95" s="6"/>
      <c r="E95" s="6"/>
      <c r="F95" s="6"/>
      <c r="G95" s="4">
        <f aca="true" t="shared" si="15" ref="G95:M95">G94*100/$G$94</f>
        <v>100</v>
      </c>
      <c r="H95" s="4">
        <f t="shared" si="15"/>
        <v>5.2493896058597835</v>
      </c>
      <c r="I95" s="4">
        <f t="shared" si="15"/>
        <v>16.637600279037322</v>
      </c>
      <c r="J95" s="4">
        <f t="shared" si="15"/>
        <v>26.124869201255667</v>
      </c>
      <c r="K95" s="4">
        <f t="shared" si="15"/>
        <v>23.997209626787583</v>
      </c>
      <c r="L95" s="4">
        <f t="shared" si="15"/>
        <v>27.223578653644925</v>
      </c>
      <c r="M95" s="4">
        <f t="shared" si="15"/>
        <v>99.23264736658528</v>
      </c>
      <c r="N95" s="4"/>
      <c r="O95" s="4"/>
      <c r="P95" s="4">
        <f>P94*100/$G$94</f>
        <v>0.5057551447506103</v>
      </c>
      <c r="Q95" s="4">
        <f>Q94*100/$G$94</f>
        <v>0.2615974886641088</v>
      </c>
      <c r="R95" s="12"/>
    </row>
    <row r="96" spans="1:18" s="2" customFormat="1" ht="21.75">
      <c r="A96" s="10"/>
      <c r="B96" s="10"/>
      <c r="C96" s="25"/>
      <c r="D96" s="10"/>
      <c r="E96" s="12"/>
      <c r="F96" s="10"/>
      <c r="G96" s="13"/>
      <c r="H96" s="12"/>
      <c r="I96" s="12"/>
      <c r="J96" s="12"/>
      <c r="K96" s="12"/>
      <c r="L96" s="12"/>
      <c r="M96" s="12"/>
      <c r="N96" s="14"/>
      <c r="O96" s="14"/>
      <c r="P96" s="12"/>
      <c r="Q96" s="12"/>
      <c r="R96" s="12"/>
    </row>
    <row r="97" spans="1:18" s="2" customFormat="1" ht="21.75">
      <c r="A97" s="10"/>
      <c r="B97" s="10"/>
      <c r="C97" s="25"/>
      <c r="D97" s="10"/>
      <c r="E97" s="12"/>
      <c r="F97" s="10"/>
      <c r="G97" s="13"/>
      <c r="H97" s="12"/>
      <c r="I97" s="12"/>
      <c r="J97" s="12"/>
      <c r="K97" s="12"/>
      <c r="L97" s="12"/>
      <c r="M97" s="12"/>
      <c r="N97" s="14"/>
      <c r="O97" s="14"/>
      <c r="P97" s="12"/>
      <c r="Q97" s="12"/>
      <c r="R97" s="12"/>
    </row>
    <row r="98" spans="1:18" s="2" customFormat="1" ht="21.75">
      <c r="A98" s="10"/>
      <c r="B98" s="10"/>
      <c r="C98" s="25"/>
      <c r="D98" s="10"/>
      <c r="E98" s="12"/>
      <c r="F98" s="10"/>
      <c r="G98" s="13"/>
      <c r="H98" s="12"/>
      <c r="I98" s="12"/>
      <c r="J98" s="12"/>
      <c r="K98" s="12"/>
      <c r="L98" s="12"/>
      <c r="M98" s="12"/>
      <c r="N98" s="14"/>
      <c r="O98" s="14"/>
      <c r="P98" s="12"/>
      <c r="Q98" s="12"/>
      <c r="R98" s="12"/>
    </row>
    <row r="99" spans="2:17" ht="23.25">
      <c r="B99" s="26" t="s">
        <v>549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2:17" ht="21.75">
      <c r="B100" s="20" t="s">
        <v>445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ht="34.5" customHeight="1">
      <c r="A101" s="41" t="s">
        <v>0</v>
      </c>
      <c r="B101" s="41" t="s">
        <v>23</v>
      </c>
      <c r="C101" s="4" t="s">
        <v>24</v>
      </c>
      <c r="D101" s="5" t="s">
        <v>25</v>
      </c>
      <c r="E101" s="5" t="s">
        <v>27</v>
      </c>
      <c r="F101" s="6" t="s">
        <v>26</v>
      </c>
      <c r="G101" s="43" t="s">
        <v>98</v>
      </c>
      <c r="H101" s="44" t="s">
        <v>96</v>
      </c>
      <c r="I101" s="44"/>
      <c r="J101" s="44"/>
      <c r="K101" s="44"/>
      <c r="L101" s="44"/>
      <c r="M101" s="39" t="s">
        <v>99</v>
      </c>
      <c r="N101" s="40" t="s">
        <v>97</v>
      </c>
      <c r="O101" s="40" t="s">
        <v>102</v>
      </c>
      <c r="P101" s="39" t="s">
        <v>103</v>
      </c>
      <c r="Q101" s="39"/>
    </row>
    <row r="102" spans="1:17" ht="21.75">
      <c r="A102" s="42"/>
      <c r="B102" s="42"/>
      <c r="C102" s="4"/>
      <c r="D102" s="5"/>
      <c r="E102" s="5"/>
      <c r="F102" s="6"/>
      <c r="G102" s="43"/>
      <c r="H102" s="5">
        <v>0</v>
      </c>
      <c r="I102" s="5">
        <v>1</v>
      </c>
      <c r="J102" s="5">
        <v>2</v>
      </c>
      <c r="K102" s="5">
        <v>3</v>
      </c>
      <c r="L102" s="5">
        <v>4</v>
      </c>
      <c r="M102" s="39"/>
      <c r="N102" s="40"/>
      <c r="O102" s="40"/>
      <c r="P102" s="5" t="s">
        <v>100</v>
      </c>
      <c r="Q102" s="5" t="s">
        <v>101</v>
      </c>
    </row>
    <row r="103" spans="1:18" s="2" customFormat="1" ht="21.75">
      <c r="A103" s="15" t="s">
        <v>544</v>
      </c>
      <c r="B103" s="15" t="s">
        <v>543</v>
      </c>
      <c r="C103" s="4"/>
      <c r="D103" s="5">
        <v>4</v>
      </c>
      <c r="E103" s="5"/>
      <c r="F103" s="6" t="s">
        <v>33</v>
      </c>
      <c r="G103" s="5">
        <f t="shared" si="0"/>
        <v>0</v>
      </c>
      <c r="H103" s="5"/>
      <c r="I103" s="5"/>
      <c r="J103" s="5"/>
      <c r="K103" s="5"/>
      <c r="L103" s="5"/>
      <c r="M103" s="5">
        <f aca="true" t="shared" si="16" ref="M103:M109">SUM(H103:L103)</f>
        <v>0</v>
      </c>
      <c r="N103" s="9" t="e">
        <f aca="true" t="shared" si="17" ref="N103:N109">(1*I103+2*J103+3*K103+4*L103)/M103</f>
        <v>#DIV/0!</v>
      </c>
      <c r="O103" s="9" t="e">
        <f aca="true" t="shared" si="18" ref="O103:O109">SQRT((H103*0^2+I103*1^2+J103*2^2+K103*3^2+L103*4^2)/M103-N103^2)</f>
        <v>#DIV/0!</v>
      </c>
      <c r="P103" s="5"/>
      <c r="Q103" s="5"/>
      <c r="R103" s="12"/>
    </row>
    <row r="104" spans="1:18" s="2" customFormat="1" ht="21.75">
      <c r="A104" s="15" t="s">
        <v>545</v>
      </c>
      <c r="B104" s="15" t="s">
        <v>543</v>
      </c>
      <c r="C104" s="4"/>
      <c r="D104" s="5">
        <v>4</v>
      </c>
      <c r="E104" s="5"/>
      <c r="F104" s="6" t="s">
        <v>33</v>
      </c>
      <c r="G104" s="5">
        <f t="shared" si="0"/>
        <v>0</v>
      </c>
      <c r="H104" s="5"/>
      <c r="I104" s="5"/>
      <c r="J104" s="5"/>
      <c r="K104" s="5"/>
      <c r="L104" s="5"/>
      <c r="M104" s="5">
        <f t="shared" si="16"/>
        <v>0</v>
      </c>
      <c r="N104" s="9" t="e">
        <f t="shared" si="17"/>
        <v>#DIV/0!</v>
      </c>
      <c r="O104" s="9" t="e">
        <f t="shared" si="18"/>
        <v>#DIV/0!</v>
      </c>
      <c r="P104" s="5"/>
      <c r="Q104" s="5"/>
      <c r="R104" s="12"/>
    </row>
    <row r="105" spans="1:18" s="2" customFormat="1" ht="21.75">
      <c r="A105" s="15" t="s">
        <v>528</v>
      </c>
      <c r="B105" s="15" t="s">
        <v>529</v>
      </c>
      <c r="C105" s="4"/>
      <c r="D105" s="5">
        <v>4</v>
      </c>
      <c r="E105" s="5"/>
      <c r="F105" s="6" t="s">
        <v>466</v>
      </c>
      <c r="G105" s="5">
        <f t="shared" si="0"/>
        <v>96</v>
      </c>
      <c r="H105" s="5">
        <v>0</v>
      </c>
      <c r="I105" s="5">
        <v>8</v>
      </c>
      <c r="J105" s="5">
        <v>24</v>
      </c>
      <c r="K105" s="5">
        <v>50</v>
      </c>
      <c r="L105" s="5">
        <v>14</v>
      </c>
      <c r="M105" s="5">
        <f t="shared" si="16"/>
        <v>96</v>
      </c>
      <c r="N105" s="9">
        <f t="shared" si="17"/>
        <v>2.7291666666666665</v>
      </c>
      <c r="O105" s="9">
        <f t="shared" si="18"/>
        <v>0.8098246552323671</v>
      </c>
      <c r="P105" s="5">
        <v>0</v>
      </c>
      <c r="Q105" s="5">
        <v>0</v>
      </c>
      <c r="R105" s="12"/>
    </row>
    <row r="106" spans="1:18" s="2" customFormat="1" ht="21.75">
      <c r="A106" s="15" t="s">
        <v>528</v>
      </c>
      <c r="B106" s="15" t="s">
        <v>540</v>
      </c>
      <c r="C106" s="4"/>
      <c r="D106" s="5">
        <v>4</v>
      </c>
      <c r="E106" s="5"/>
      <c r="F106" s="6" t="s">
        <v>38</v>
      </c>
      <c r="G106" s="5">
        <f t="shared" si="0"/>
        <v>65</v>
      </c>
      <c r="H106" s="5">
        <v>2</v>
      </c>
      <c r="I106" s="5">
        <v>6</v>
      </c>
      <c r="J106" s="5">
        <v>10</v>
      </c>
      <c r="K106" s="5">
        <v>22</v>
      </c>
      <c r="L106" s="5">
        <v>25</v>
      </c>
      <c r="M106" s="5">
        <f t="shared" si="16"/>
        <v>65</v>
      </c>
      <c r="N106" s="9">
        <f t="shared" si="17"/>
        <v>2.953846153846154</v>
      </c>
      <c r="O106" s="9">
        <f t="shared" si="18"/>
        <v>1.0874213567429099</v>
      </c>
      <c r="P106" s="5">
        <v>0</v>
      </c>
      <c r="Q106" s="5">
        <v>0</v>
      </c>
      <c r="R106" s="12"/>
    </row>
    <row r="107" spans="1:18" s="2" customFormat="1" ht="21.75">
      <c r="A107" s="15" t="s">
        <v>538</v>
      </c>
      <c r="B107" s="15" t="s">
        <v>539</v>
      </c>
      <c r="C107" s="4"/>
      <c r="D107" s="5">
        <v>4</v>
      </c>
      <c r="E107" s="5"/>
      <c r="F107" s="6" t="s">
        <v>38</v>
      </c>
      <c r="G107" s="5">
        <f t="shared" si="0"/>
        <v>17</v>
      </c>
      <c r="H107" s="5">
        <v>0</v>
      </c>
      <c r="I107" s="5">
        <v>2</v>
      </c>
      <c r="J107" s="5">
        <v>5</v>
      </c>
      <c r="K107" s="5">
        <v>5</v>
      </c>
      <c r="L107" s="5">
        <v>5</v>
      </c>
      <c r="M107" s="5">
        <f t="shared" si="16"/>
        <v>17</v>
      </c>
      <c r="N107" s="9">
        <f t="shared" si="17"/>
        <v>2.764705882352941</v>
      </c>
      <c r="O107" s="9">
        <f t="shared" si="18"/>
        <v>1.0017286097603764</v>
      </c>
      <c r="P107" s="5">
        <v>0</v>
      </c>
      <c r="Q107" s="5">
        <v>0</v>
      </c>
      <c r="R107" s="12"/>
    </row>
    <row r="108" spans="1:18" s="2" customFormat="1" ht="21.75">
      <c r="A108" s="15" t="s">
        <v>512</v>
      </c>
      <c r="B108" s="15" t="s">
        <v>14</v>
      </c>
      <c r="C108" s="4"/>
      <c r="D108" s="5">
        <v>4</v>
      </c>
      <c r="E108" s="5"/>
      <c r="F108" s="6" t="s">
        <v>28</v>
      </c>
      <c r="G108" s="5">
        <f t="shared" si="0"/>
        <v>288</v>
      </c>
      <c r="H108" s="5">
        <v>35</v>
      </c>
      <c r="I108" s="5">
        <v>67</v>
      </c>
      <c r="J108" s="5">
        <v>89</v>
      </c>
      <c r="K108" s="5">
        <v>78</v>
      </c>
      <c r="L108" s="5">
        <v>16</v>
      </c>
      <c r="M108" s="5">
        <f t="shared" si="16"/>
        <v>285</v>
      </c>
      <c r="N108" s="9">
        <f t="shared" si="17"/>
        <v>1.9052631578947368</v>
      </c>
      <c r="O108" s="9">
        <f t="shared" si="18"/>
        <v>1.1025363187925807</v>
      </c>
      <c r="P108" s="5">
        <v>3</v>
      </c>
      <c r="Q108" s="5">
        <v>0</v>
      </c>
      <c r="R108" s="12"/>
    </row>
    <row r="109" spans="1:18" s="2" customFormat="1" ht="21.75">
      <c r="A109" s="15" t="s">
        <v>517</v>
      </c>
      <c r="B109" s="15" t="s">
        <v>518</v>
      </c>
      <c r="C109" s="4"/>
      <c r="D109" s="5">
        <v>4</v>
      </c>
      <c r="E109" s="5"/>
      <c r="F109" s="6" t="s">
        <v>30</v>
      </c>
      <c r="G109" s="5">
        <f t="shared" si="0"/>
        <v>286</v>
      </c>
      <c r="H109" s="5">
        <v>26</v>
      </c>
      <c r="I109" s="5">
        <v>29</v>
      </c>
      <c r="J109" s="5">
        <v>131</v>
      </c>
      <c r="K109" s="5">
        <v>99</v>
      </c>
      <c r="L109" s="5">
        <v>1</v>
      </c>
      <c r="M109" s="5">
        <f t="shared" si="16"/>
        <v>286</v>
      </c>
      <c r="N109" s="9">
        <f t="shared" si="17"/>
        <v>2.06993006993007</v>
      </c>
      <c r="O109" s="9">
        <f t="shared" si="18"/>
        <v>0.905695650036148</v>
      </c>
      <c r="P109" s="5">
        <v>0</v>
      </c>
      <c r="Q109" s="5">
        <v>0</v>
      </c>
      <c r="R109" s="12"/>
    </row>
    <row r="110" spans="1:18" s="2" customFormat="1" ht="21.75">
      <c r="A110" s="15" t="s">
        <v>487</v>
      </c>
      <c r="B110" s="15" t="s">
        <v>493</v>
      </c>
      <c r="C110" s="4"/>
      <c r="D110" s="5">
        <v>4</v>
      </c>
      <c r="E110" s="5"/>
      <c r="F110" s="6" t="s">
        <v>32</v>
      </c>
      <c r="G110" s="5">
        <f t="shared" si="0"/>
        <v>290</v>
      </c>
      <c r="H110" s="5">
        <v>43</v>
      </c>
      <c r="I110" s="5">
        <v>49</v>
      </c>
      <c r="J110" s="5">
        <v>60</v>
      </c>
      <c r="K110" s="5">
        <v>60</v>
      </c>
      <c r="L110" s="5">
        <v>77</v>
      </c>
      <c r="M110" s="5">
        <f aca="true" t="shared" si="19" ref="M110:M149">SUM(H110:L110)</f>
        <v>289</v>
      </c>
      <c r="N110" s="9">
        <f aca="true" t="shared" si="20" ref="N110:N149">(1*I110+2*J110+3*K110+4*L110)/M110</f>
        <v>2.273356401384083</v>
      </c>
      <c r="O110" s="9">
        <f aca="true" t="shared" si="21" ref="O110:O149">SQRT((H110*0^2+I110*1^2+J110*2^2+K110*3^2+L110*4^2)/M110-N110^2)</f>
        <v>1.4011918361021691</v>
      </c>
      <c r="P110" s="5">
        <v>0</v>
      </c>
      <c r="Q110" s="5">
        <v>1</v>
      </c>
      <c r="R110" s="12"/>
    </row>
    <row r="111" spans="1:17" ht="21.75">
      <c r="A111" s="15" t="s">
        <v>488</v>
      </c>
      <c r="B111" s="15" t="s">
        <v>494</v>
      </c>
      <c r="C111" s="4"/>
      <c r="D111" s="5">
        <v>4</v>
      </c>
      <c r="E111" s="5"/>
      <c r="F111" s="6" t="s">
        <v>32</v>
      </c>
      <c r="G111" s="5">
        <f t="shared" si="0"/>
        <v>293</v>
      </c>
      <c r="H111" s="5">
        <v>45</v>
      </c>
      <c r="I111" s="5">
        <v>79</v>
      </c>
      <c r="J111" s="5">
        <v>80</v>
      </c>
      <c r="K111" s="5">
        <v>50</v>
      </c>
      <c r="L111" s="5">
        <v>32</v>
      </c>
      <c r="M111" s="5">
        <f t="shared" si="19"/>
        <v>286</v>
      </c>
      <c r="N111" s="9">
        <f t="shared" si="20"/>
        <v>1.8076923076923077</v>
      </c>
      <c r="O111" s="9">
        <f t="shared" si="21"/>
        <v>1.221060923726297</v>
      </c>
      <c r="P111" s="5">
        <v>7</v>
      </c>
      <c r="Q111" s="5">
        <v>0</v>
      </c>
    </row>
    <row r="112" spans="1:17" ht="21.75">
      <c r="A112" s="15" t="s">
        <v>489</v>
      </c>
      <c r="B112" s="15" t="s">
        <v>495</v>
      </c>
      <c r="C112" s="4"/>
      <c r="D112" s="5">
        <v>4</v>
      </c>
      <c r="E112" s="5"/>
      <c r="F112" s="6" t="s">
        <v>32</v>
      </c>
      <c r="G112" s="5">
        <f t="shared" si="0"/>
        <v>286</v>
      </c>
      <c r="H112" s="5">
        <v>14</v>
      </c>
      <c r="I112" s="5">
        <v>33</v>
      </c>
      <c r="J112" s="5">
        <v>96</v>
      </c>
      <c r="K112" s="5">
        <v>121</v>
      </c>
      <c r="L112" s="5">
        <v>22</v>
      </c>
      <c r="M112" s="5">
        <f t="shared" si="19"/>
        <v>286</v>
      </c>
      <c r="N112" s="9">
        <f t="shared" si="20"/>
        <v>2.3636363636363638</v>
      </c>
      <c r="O112" s="9">
        <f t="shared" si="21"/>
        <v>0.9537959095107106</v>
      </c>
      <c r="P112" s="5">
        <v>0</v>
      </c>
      <c r="Q112" s="5">
        <v>0</v>
      </c>
    </row>
    <row r="113" spans="1:17" ht="21.75">
      <c r="A113" s="15" t="s">
        <v>490</v>
      </c>
      <c r="B113" s="15" t="s">
        <v>496</v>
      </c>
      <c r="C113" s="4"/>
      <c r="D113" s="5">
        <v>4</v>
      </c>
      <c r="E113" s="5"/>
      <c r="F113" s="6" t="s">
        <v>32</v>
      </c>
      <c r="G113" s="5">
        <f t="shared" si="0"/>
        <v>287</v>
      </c>
      <c r="H113" s="5">
        <v>72</v>
      </c>
      <c r="I113" s="5">
        <v>32</v>
      </c>
      <c r="J113" s="5">
        <v>54</v>
      </c>
      <c r="K113" s="5">
        <v>70</v>
      </c>
      <c r="L113" s="5">
        <v>56</v>
      </c>
      <c r="M113" s="5">
        <f t="shared" si="19"/>
        <v>284</v>
      </c>
      <c r="N113" s="9">
        <f t="shared" si="20"/>
        <v>2.0211267605633805</v>
      </c>
      <c r="O113" s="9">
        <f t="shared" si="21"/>
        <v>1.4702127366384814</v>
      </c>
      <c r="P113" s="5">
        <v>2</v>
      </c>
      <c r="Q113" s="5">
        <v>1</v>
      </c>
    </row>
    <row r="114" spans="1:17" ht="21.75">
      <c r="A114" s="15" t="s">
        <v>491</v>
      </c>
      <c r="B114" s="15" t="s">
        <v>497</v>
      </c>
      <c r="C114" s="4"/>
      <c r="D114" s="5">
        <v>4</v>
      </c>
      <c r="E114" s="5"/>
      <c r="F114" s="6" t="s">
        <v>32</v>
      </c>
      <c r="G114" s="5">
        <f t="shared" si="0"/>
        <v>125</v>
      </c>
      <c r="H114" s="5">
        <v>0</v>
      </c>
      <c r="I114" s="5">
        <v>3</v>
      </c>
      <c r="J114" s="5">
        <v>36</v>
      </c>
      <c r="K114" s="5">
        <v>48</v>
      </c>
      <c r="L114" s="5">
        <v>38</v>
      </c>
      <c r="M114" s="5">
        <f t="shared" si="19"/>
        <v>125</v>
      </c>
      <c r="N114" s="9">
        <f t="shared" si="20"/>
        <v>2.968</v>
      </c>
      <c r="O114" s="9">
        <f t="shared" si="21"/>
        <v>0.8288401534674834</v>
      </c>
      <c r="P114" s="5">
        <v>0</v>
      </c>
      <c r="Q114" s="5">
        <v>0</v>
      </c>
    </row>
    <row r="115" spans="1:17" ht="21.75">
      <c r="A115" s="15" t="s">
        <v>503</v>
      </c>
      <c r="B115" s="15" t="s">
        <v>500</v>
      </c>
      <c r="C115" s="4"/>
      <c r="D115" s="5">
        <v>4</v>
      </c>
      <c r="E115" s="5"/>
      <c r="F115" s="6" t="s">
        <v>464</v>
      </c>
      <c r="G115" s="5">
        <f t="shared" si="0"/>
        <v>315</v>
      </c>
      <c r="H115" s="5">
        <v>0</v>
      </c>
      <c r="I115" s="5">
        <v>4</v>
      </c>
      <c r="J115" s="5">
        <v>33</v>
      </c>
      <c r="K115" s="5">
        <v>123</v>
      </c>
      <c r="L115" s="5">
        <v>137</v>
      </c>
      <c r="M115" s="5">
        <f t="shared" si="19"/>
        <v>297</v>
      </c>
      <c r="N115" s="9">
        <f t="shared" si="20"/>
        <v>3.323232323232323</v>
      </c>
      <c r="O115" s="9">
        <f t="shared" si="21"/>
        <v>0.722345825405299</v>
      </c>
      <c r="P115" s="5">
        <v>0</v>
      </c>
      <c r="Q115" s="5">
        <v>18</v>
      </c>
    </row>
    <row r="116" spans="1:17" ht="21.75">
      <c r="A116" s="15" t="s">
        <v>504</v>
      </c>
      <c r="B116" s="15" t="s">
        <v>505</v>
      </c>
      <c r="C116" s="4"/>
      <c r="D116" s="5">
        <v>4</v>
      </c>
      <c r="E116" s="5"/>
      <c r="F116" s="6" t="s">
        <v>464</v>
      </c>
      <c r="G116" s="5">
        <f t="shared" si="0"/>
        <v>4</v>
      </c>
      <c r="H116" s="5">
        <v>0</v>
      </c>
      <c r="I116" s="5">
        <v>0</v>
      </c>
      <c r="J116" s="5">
        <v>1</v>
      </c>
      <c r="K116" s="5">
        <v>0</v>
      </c>
      <c r="L116" s="5">
        <v>3</v>
      </c>
      <c r="M116" s="5">
        <f t="shared" si="19"/>
        <v>4</v>
      </c>
      <c r="N116" s="9">
        <f t="shared" si="20"/>
        <v>3.5</v>
      </c>
      <c r="O116" s="9">
        <f t="shared" si="21"/>
        <v>0.8660254037844386</v>
      </c>
      <c r="P116" s="5">
        <v>0</v>
      </c>
      <c r="Q116" s="5">
        <v>0</v>
      </c>
    </row>
    <row r="117" spans="1:17" ht="21.75">
      <c r="A117" s="15" t="s">
        <v>504</v>
      </c>
      <c r="B117" s="15" t="s">
        <v>502</v>
      </c>
      <c r="C117" s="4"/>
      <c r="D117" s="5">
        <v>4</v>
      </c>
      <c r="E117" s="5"/>
      <c r="F117" s="6" t="s">
        <v>464</v>
      </c>
      <c r="G117" s="5">
        <f aca="true" t="shared" si="22" ref="G117:G195">SUM(H117:L117,P117:Q117)</f>
        <v>8</v>
      </c>
      <c r="H117" s="5">
        <v>0</v>
      </c>
      <c r="I117" s="5">
        <v>4</v>
      </c>
      <c r="J117" s="5">
        <v>1</v>
      </c>
      <c r="K117" s="5">
        <v>1</v>
      </c>
      <c r="L117" s="5">
        <v>2</v>
      </c>
      <c r="M117" s="5">
        <f t="shared" si="19"/>
        <v>8</v>
      </c>
      <c r="N117" s="9">
        <f t="shared" si="20"/>
        <v>2.125</v>
      </c>
      <c r="O117" s="9">
        <f t="shared" si="21"/>
        <v>1.2686114456365274</v>
      </c>
      <c r="P117" s="5">
        <v>0</v>
      </c>
      <c r="Q117" s="5">
        <v>0</v>
      </c>
    </row>
    <row r="118" spans="1:17" ht="21.75">
      <c r="A118" s="15" t="s">
        <v>506</v>
      </c>
      <c r="B118" s="15" t="s">
        <v>72</v>
      </c>
      <c r="C118" s="4"/>
      <c r="D118" s="5">
        <v>4</v>
      </c>
      <c r="E118" s="5"/>
      <c r="F118" s="6" t="s">
        <v>29</v>
      </c>
      <c r="G118" s="5">
        <f t="shared" si="22"/>
        <v>290</v>
      </c>
      <c r="H118" s="5">
        <v>35</v>
      </c>
      <c r="I118" s="5">
        <v>51</v>
      </c>
      <c r="J118" s="5">
        <v>138</v>
      </c>
      <c r="K118" s="5">
        <v>52</v>
      </c>
      <c r="L118" s="5">
        <v>12</v>
      </c>
      <c r="M118" s="5">
        <f t="shared" si="19"/>
        <v>288</v>
      </c>
      <c r="N118" s="9">
        <f t="shared" si="20"/>
        <v>1.84375</v>
      </c>
      <c r="O118" s="9">
        <f t="shared" si="21"/>
        <v>0.9929766382783972</v>
      </c>
      <c r="P118" s="5">
        <v>2</v>
      </c>
      <c r="Q118" s="5">
        <v>0</v>
      </c>
    </row>
    <row r="119" spans="1:17" ht="21.75">
      <c r="A119" s="15" t="s">
        <v>509</v>
      </c>
      <c r="B119" s="15" t="s">
        <v>19</v>
      </c>
      <c r="C119" s="4"/>
      <c r="D119" s="5">
        <v>4</v>
      </c>
      <c r="E119" s="5"/>
      <c r="F119" s="6" t="s">
        <v>29</v>
      </c>
      <c r="G119" s="5">
        <f t="shared" si="22"/>
        <v>287</v>
      </c>
      <c r="H119" s="5">
        <v>27</v>
      </c>
      <c r="I119" s="5">
        <v>29</v>
      </c>
      <c r="J119" s="5">
        <v>71</v>
      </c>
      <c r="K119" s="5">
        <v>118</v>
      </c>
      <c r="L119" s="5">
        <v>40</v>
      </c>
      <c r="M119" s="5">
        <f t="shared" si="19"/>
        <v>285</v>
      </c>
      <c r="N119" s="9">
        <f t="shared" si="20"/>
        <v>2.4035087719298245</v>
      </c>
      <c r="O119" s="9">
        <f t="shared" si="21"/>
        <v>1.1372427277643407</v>
      </c>
      <c r="P119" s="5">
        <v>2</v>
      </c>
      <c r="Q119" s="5">
        <v>0</v>
      </c>
    </row>
    <row r="120" spans="1:17" ht="21.75">
      <c r="A120" s="15" t="s">
        <v>507</v>
      </c>
      <c r="B120" s="15" t="s">
        <v>508</v>
      </c>
      <c r="C120" s="4"/>
      <c r="D120" s="5">
        <v>4</v>
      </c>
      <c r="E120" s="5"/>
      <c r="F120" s="6" t="s">
        <v>29</v>
      </c>
      <c r="G120" s="5">
        <f t="shared" si="22"/>
        <v>71</v>
      </c>
      <c r="H120" s="5">
        <v>12</v>
      </c>
      <c r="I120" s="5">
        <v>24</v>
      </c>
      <c r="J120" s="5">
        <v>15</v>
      </c>
      <c r="K120" s="5">
        <v>16</v>
      </c>
      <c r="L120" s="5">
        <v>1</v>
      </c>
      <c r="M120" s="5">
        <f t="shared" si="19"/>
        <v>68</v>
      </c>
      <c r="N120" s="9">
        <f t="shared" si="20"/>
        <v>1.5588235294117647</v>
      </c>
      <c r="O120" s="9">
        <f t="shared" si="21"/>
        <v>1.0762455566783522</v>
      </c>
      <c r="P120" s="5">
        <v>3</v>
      </c>
      <c r="Q120" s="5">
        <v>0</v>
      </c>
    </row>
    <row r="121" spans="1:17" ht="21.75">
      <c r="A121" s="15"/>
      <c r="B121" s="15"/>
      <c r="C121" s="4"/>
      <c r="D121" s="5"/>
      <c r="E121" s="5"/>
      <c r="F121" s="6"/>
      <c r="G121" s="5"/>
      <c r="H121" s="5"/>
      <c r="I121" s="5"/>
      <c r="J121" s="5"/>
      <c r="K121" s="5"/>
      <c r="L121" s="5"/>
      <c r="M121" s="5"/>
      <c r="N121" s="9"/>
      <c r="O121" s="9"/>
      <c r="P121" s="5"/>
      <c r="Q121" s="5"/>
    </row>
    <row r="122" spans="1:18" s="2" customFormat="1" ht="21.75">
      <c r="A122" s="7"/>
      <c r="B122" s="6" t="s">
        <v>104</v>
      </c>
      <c r="C122" s="6"/>
      <c r="D122" s="6"/>
      <c r="E122" s="6"/>
      <c r="F122" s="6"/>
      <c r="G122" s="5">
        <f>SUM(H122:L122,P122:Q122)</f>
        <v>3008</v>
      </c>
      <c r="H122" s="7">
        <f aca="true" t="shared" si="23" ref="H122:M122">SUM(H103:H121)</f>
        <v>311</v>
      </c>
      <c r="I122" s="7">
        <f t="shared" si="23"/>
        <v>420</v>
      </c>
      <c r="J122" s="7">
        <f t="shared" si="23"/>
        <v>844</v>
      </c>
      <c r="K122" s="7">
        <f t="shared" si="23"/>
        <v>913</v>
      </c>
      <c r="L122" s="7">
        <f t="shared" si="23"/>
        <v>481</v>
      </c>
      <c r="M122" s="7">
        <f t="shared" si="23"/>
        <v>2969</v>
      </c>
      <c r="N122" s="9">
        <f>(1*I122+2*J122+3*K122+4*L122)/M122</f>
        <v>2.280565847086561</v>
      </c>
      <c r="O122" s="9">
        <f>SQRT((H122*0^2+I122*1^2+J122*2^2+K122*3^2+L122*4^2)/M122-N122^2)</f>
        <v>1.1988667391305978</v>
      </c>
      <c r="P122" s="7">
        <f>SUM(P103:P121)</f>
        <v>19</v>
      </c>
      <c r="Q122" s="7">
        <f>SUM(Q103:Q121)</f>
        <v>20</v>
      </c>
      <c r="R122" s="12"/>
    </row>
    <row r="123" spans="1:18" s="2" customFormat="1" ht="21.75">
      <c r="A123" s="7"/>
      <c r="B123" s="6" t="s">
        <v>105</v>
      </c>
      <c r="C123" s="6"/>
      <c r="D123" s="6"/>
      <c r="E123" s="6"/>
      <c r="F123" s="6"/>
      <c r="G123" s="4">
        <f aca="true" t="shared" si="24" ref="G123:M123">G122*100/$G$122</f>
        <v>100</v>
      </c>
      <c r="H123" s="4">
        <f t="shared" si="24"/>
        <v>10.33909574468085</v>
      </c>
      <c r="I123" s="4">
        <f t="shared" si="24"/>
        <v>13.962765957446809</v>
      </c>
      <c r="J123" s="4">
        <f t="shared" si="24"/>
        <v>28.05851063829787</v>
      </c>
      <c r="K123" s="4">
        <f t="shared" si="24"/>
        <v>30.352393617021278</v>
      </c>
      <c r="L123" s="4">
        <f t="shared" si="24"/>
        <v>15.990691489361701</v>
      </c>
      <c r="M123" s="4">
        <f t="shared" si="24"/>
        <v>98.70345744680851</v>
      </c>
      <c r="N123" s="4"/>
      <c r="O123" s="4"/>
      <c r="P123" s="4">
        <f>P122*100/$G$122</f>
        <v>0.6316489361702128</v>
      </c>
      <c r="Q123" s="4">
        <f>Q122*100/$G$122</f>
        <v>0.6648936170212766</v>
      </c>
      <c r="R123" s="12"/>
    </row>
    <row r="124" ht="21.75">
      <c r="G124" s="2"/>
    </row>
    <row r="125" ht="21.75">
      <c r="G125" s="2"/>
    </row>
    <row r="126" ht="21.75">
      <c r="G126" s="2"/>
    </row>
    <row r="127" ht="21.75">
      <c r="G127" s="2"/>
    </row>
    <row r="128" ht="21.75">
      <c r="G128" s="2"/>
    </row>
    <row r="129" spans="2:17" ht="23.25">
      <c r="B129" s="26" t="s">
        <v>550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2:17" ht="21.75">
      <c r="B130" s="20" t="s">
        <v>445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ht="30.75" customHeight="1">
      <c r="A131" s="41" t="s">
        <v>0</v>
      </c>
      <c r="B131" s="41" t="s">
        <v>23</v>
      </c>
      <c r="C131" s="4" t="s">
        <v>24</v>
      </c>
      <c r="D131" s="5" t="s">
        <v>25</v>
      </c>
      <c r="E131" s="5" t="s">
        <v>27</v>
      </c>
      <c r="F131" s="6" t="s">
        <v>26</v>
      </c>
      <c r="G131" s="43" t="s">
        <v>98</v>
      </c>
      <c r="H131" s="44" t="s">
        <v>96</v>
      </c>
      <c r="I131" s="44"/>
      <c r="J131" s="44"/>
      <c r="K131" s="44"/>
      <c r="L131" s="44"/>
      <c r="M131" s="39" t="s">
        <v>99</v>
      </c>
      <c r="N131" s="40" t="s">
        <v>97</v>
      </c>
      <c r="O131" s="40" t="s">
        <v>102</v>
      </c>
      <c r="P131" s="39" t="s">
        <v>103</v>
      </c>
      <c r="Q131" s="39"/>
    </row>
    <row r="132" spans="1:17" ht="21.75">
      <c r="A132" s="42"/>
      <c r="B132" s="42"/>
      <c r="C132" s="4"/>
      <c r="D132" s="5"/>
      <c r="E132" s="5"/>
      <c r="F132" s="6"/>
      <c r="G132" s="43"/>
      <c r="H132" s="5">
        <v>0</v>
      </c>
      <c r="I132" s="5">
        <v>1</v>
      </c>
      <c r="J132" s="5">
        <v>2</v>
      </c>
      <c r="K132" s="5">
        <v>3</v>
      </c>
      <c r="L132" s="5">
        <v>4</v>
      </c>
      <c r="M132" s="39"/>
      <c r="N132" s="40"/>
      <c r="O132" s="40"/>
      <c r="P132" s="5" t="s">
        <v>100</v>
      </c>
      <c r="Q132" s="5" t="s">
        <v>101</v>
      </c>
    </row>
    <row r="133" spans="1:17" ht="21.75">
      <c r="A133" s="15" t="s">
        <v>401</v>
      </c>
      <c r="B133" s="15" t="s">
        <v>16</v>
      </c>
      <c r="C133" s="4">
        <v>2.5</v>
      </c>
      <c r="D133" s="5">
        <v>5</v>
      </c>
      <c r="E133" s="5"/>
      <c r="F133" s="5" t="s">
        <v>33</v>
      </c>
      <c r="G133" s="5">
        <f t="shared" si="22"/>
        <v>157</v>
      </c>
      <c r="H133" s="5">
        <v>6</v>
      </c>
      <c r="I133" s="5">
        <v>67</v>
      </c>
      <c r="J133" s="5">
        <v>52</v>
      </c>
      <c r="K133" s="5">
        <v>19</v>
      </c>
      <c r="L133" s="5">
        <v>10</v>
      </c>
      <c r="M133" s="5">
        <f t="shared" si="19"/>
        <v>154</v>
      </c>
      <c r="N133" s="9">
        <f t="shared" si="20"/>
        <v>1.7402597402597402</v>
      </c>
      <c r="O133" s="9">
        <f t="shared" si="21"/>
        <v>0.9521349544555313</v>
      </c>
      <c r="P133" s="5">
        <v>1</v>
      </c>
      <c r="Q133" s="5">
        <v>2</v>
      </c>
    </row>
    <row r="134" spans="1:17" ht="21.75">
      <c r="A134" s="15" t="s">
        <v>294</v>
      </c>
      <c r="B134" s="15" t="s">
        <v>16</v>
      </c>
      <c r="C134" s="4">
        <v>1.5</v>
      </c>
      <c r="D134" s="5">
        <v>5</v>
      </c>
      <c r="E134" s="5"/>
      <c r="F134" s="5" t="s">
        <v>33</v>
      </c>
      <c r="G134" s="5">
        <f t="shared" si="22"/>
        <v>141</v>
      </c>
      <c r="H134" s="5">
        <v>43</v>
      </c>
      <c r="I134" s="5">
        <v>54</v>
      </c>
      <c r="J134" s="5">
        <v>32</v>
      </c>
      <c r="K134" s="5">
        <v>5</v>
      </c>
      <c r="L134" s="5">
        <v>4</v>
      </c>
      <c r="M134" s="5">
        <f t="shared" si="19"/>
        <v>138</v>
      </c>
      <c r="N134" s="9">
        <f t="shared" si="20"/>
        <v>1.0797101449275361</v>
      </c>
      <c r="O134" s="9">
        <f t="shared" si="21"/>
        <v>0.971041531096622</v>
      </c>
      <c r="P134" s="5">
        <v>1</v>
      </c>
      <c r="Q134" s="5">
        <v>2</v>
      </c>
    </row>
    <row r="135" spans="1:17" ht="21.75">
      <c r="A135" s="15" t="s">
        <v>325</v>
      </c>
      <c r="B135" s="15" t="s">
        <v>333</v>
      </c>
      <c r="C135" s="4">
        <v>1</v>
      </c>
      <c r="D135" s="5">
        <v>5</v>
      </c>
      <c r="E135" s="5"/>
      <c r="F135" s="5" t="s">
        <v>37</v>
      </c>
      <c r="G135" s="5">
        <f t="shared" si="22"/>
        <v>19</v>
      </c>
      <c r="H135" s="5">
        <v>0</v>
      </c>
      <c r="I135" s="5">
        <v>0</v>
      </c>
      <c r="J135" s="5">
        <v>2</v>
      </c>
      <c r="K135" s="5">
        <v>12</v>
      </c>
      <c r="L135" s="5">
        <v>5</v>
      </c>
      <c r="M135" s="5">
        <f t="shared" si="19"/>
        <v>19</v>
      </c>
      <c r="N135" s="9">
        <f t="shared" si="20"/>
        <v>3.1578947368421053</v>
      </c>
      <c r="O135" s="9">
        <f t="shared" si="21"/>
        <v>0.586080459245265</v>
      </c>
      <c r="P135" s="5">
        <v>0</v>
      </c>
      <c r="Q135" s="5">
        <v>0</v>
      </c>
    </row>
    <row r="136" spans="1:17" ht="21.75">
      <c r="A136" s="15" t="s">
        <v>328</v>
      </c>
      <c r="B136" s="15" t="s">
        <v>470</v>
      </c>
      <c r="C136" s="4">
        <v>1</v>
      </c>
      <c r="D136" s="5">
        <v>5</v>
      </c>
      <c r="E136" s="5"/>
      <c r="F136" s="5" t="s">
        <v>38</v>
      </c>
      <c r="G136" s="5">
        <f t="shared" si="22"/>
        <v>18</v>
      </c>
      <c r="H136" s="5">
        <v>0</v>
      </c>
      <c r="I136" s="5">
        <v>0</v>
      </c>
      <c r="J136" s="5">
        <v>0</v>
      </c>
      <c r="K136" s="5">
        <v>0</v>
      </c>
      <c r="L136" s="5">
        <v>18</v>
      </c>
      <c r="M136" s="5">
        <f t="shared" si="19"/>
        <v>18</v>
      </c>
      <c r="N136" s="9">
        <f t="shared" si="20"/>
        <v>4</v>
      </c>
      <c r="O136" s="9">
        <f t="shared" si="21"/>
        <v>0</v>
      </c>
      <c r="P136" s="5">
        <v>0</v>
      </c>
      <c r="Q136" s="5">
        <v>0</v>
      </c>
    </row>
    <row r="137" spans="1:17" ht="21.75">
      <c r="A137" s="15" t="s">
        <v>324</v>
      </c>
      <c r="B137" s="15" t="s">
        <v>332</v>
      </c>
      <c r="C137" s="4">
        <v>1</v>
      </c>
      <c r="D137" s="5">
        <v>5</v>
      </c>
      <c r="E137" s="5"/>
      <c r="F137" s="5" t="s">
        <v>37</v>
      </c>
      <c r="G137" s="5">
        <f t="shared" si="22"/>
        <v>19</v>
      </c>
      <c r="H137" s="5">
        <v>0</v>
      </c>
      <c r="I137" s="5">
        <v>0</v>
      </c>
      <c r="J137" s="5">
        <v>0</v>
      </c>
      <c r="K137" s="5">
        <v>8</v>
      </c>
      <c r="L137" s="5">
        <v>11</v>
      </c>
      <c r="M137" s="5">
        <f t="shared" si="19"/>
        <v>19</v>
      </c>
      <c r="N137" s="9">
        <f t="shared" si="20"/>
        <v>3.5789473684210527</v>
      </c>
      <c r="O137" s="9">
        <f t="shared" si="21"/>
        <v>0.4937279747182552</v>
      </c>
      <c r="P137" s="5">
        <v>0</v>
      </c>
      <c r="Q137" s="5">
        <v>0</v>
      </c>
    </row>
    <row r="138" spans="1:17" ht="21.75">
      <c r="A138" s="15" t="s">
        <v>427</v>
      </c>
      <c r="B138" s="15" t="s">
        <v>428</v>
      </c>
      <c r="C138" s="4">
        <v>1</v>
      </c>
      <c r="D138" s="5">
        <v>5</v>
      </c>
      <c r="E138" s="5"/>
      <c r="F138" s="5" t="s">
        <v>37</v>
      </c>
      <c r="G138" s="5">
        <f t="shared" si="22"/>
        <v>19</v>
      </c>
      <c r="H138" s="5">
        <v>0</v>
      </c>
      <c r="I138" s="5">
        <v>0</v>
      </c>
      <c r="J138" s="5">
        <v>8</v>
      </c>
      <c r="K138" s="5">
        <v>6</v>
      </c>
      <c r="L138" s="5">
        <v>3</v>
      </c>
      <c r="M138" s="5">
        <f t="shared" si="19"/>
        <v>17</v>
      </c>
      <c r="N138" s="9">
        <f t="shared" si="20"/>
        <v>2.7058823529411766</v>
      </c>
      <c r="O138" s="9">
        <f t="shared" si="21"/>
        <v>0.7487012977269322</v>
      </c>
      <c r="P138" s="5">
        <v>2</v>
      </c>
      <c r="Q138" s="5">
        <v>0</v>
      </c>
    </row>
    <row r="139" spans="1:17" ht="21.75">
      <c r="A139" s="15" t="s">
        <v>142</v>
      </c>
      <c r="B139" s="15" t="s">
        <v>338</v>
      </c>
      <c r="C139" s="4">
        <v>1</v>
      </c>
      <c r="D139" s="5">
        <v>5</v>
      </c>
      <c r="E139" s="5"/>
      <c r="F139" s="5" t="s">
        <v>467</v>
      </c>
      <c r="G139" s="5">
        <f t="shared" si="22"/>
        <v>19</v>
      </c>
      <c r="H139" s="5">
        <v>0</v>
      </c>
      <c r="I139" s="5">
        <v>0</v>
      </c>
      <c r="J139" s="5">
        <v>3</v>
      </c>
      <c r="K139" s="5">
        <v>14</v>
      </c>
      <c r="L139" s="5">
        <v>2</v>
      </c>
      <c r="M139" s="5">
        <f t="shared" si="19"/>
        <v>19</v>
      </c>
      <c r="N139" s="9">
        <f t="shared" si="20"/>
        <v>2.9473684210526314</v>
      </c>
      <c r="O139" s="9">
        <f t="shared" si="21"/>
        <v>0.5102820902543519</v>
      </c>
      <c r="P139" s="5">
        <v>0</v>
      </c>
      <c r="Q139" s="5">
        <v>0</v>
      </c>
    </row>
    <row r="140" spans="1:17" ht="21.75">
      <c r="A140" s="15" t="s">
        <v>291</v>
      </c>
      <c r="B140" s="15" t="s">
        <v>472</v>
      </c>
      <c r="C140" s="4">
        <v>2</v>
      </c>
      <c r="D140" s="5">
        <v>5</v>
      </c>
      <c r="E140" s="5"/>
      <c r="F140" s="5" t="s">
        <v>467</v>
      </c>
      <c r="G140" s="5">
        <f t="shared" si="22"/>
        <v>296</v>
      </c>
      <c r="H140" s="5">
        <v>16</v>
      </c>
      <c r="I140" s="5">
        <v>98</v>
      </c>
      <c r="J140" s="5">
        <v>84</v>
      </c>
      <c r="K140" s="5">
        <v>67</v>
      </c>
      <c r="L140" s="5">
        <v>29</v>
      </c>
      <c r="M140" s="5">
        <f t="shared" si="19"/>
        <v>294</v>
      </c>
      <c r="N140" s="9">
        <f t="shared" si="20"/>
        <v>1.9829931972789117</v>
      </c>
      <c r="O140" s="9">
        <f t="shared" si="21"/>
        <v>1.08313441290373</v>
      </c>
      <c r="P140" s="5">
        <v>2</v>
      </c>
      <c r="Q140" s="5">
        <v>0</v>
      </c>
    </row>
    <row r="141" spans="1:17" ht="21.75">
      <c r="A141" s="15" t="s">
        <v>171</v>
      </c>
      <c r="B141" s="15" t="s">
        <v>471</v>
      </c>
      <c r="C141" s="4">
        <v>1</v>
      </c>
      <c r="D141" s="5">
        <v>5</v>
      </c>
      <c r="E141" s="5"/>
      <c r="F141" s="5" t="s">
        <v>38</v>
      </c>
      <c r="G141" s="5">
        <f t="shared" si="22"/>
        <v>19</v>
      </c>
      <c r="H141" s="5">
        <v>0</v>
      </c>
      <c r="I141" s="5">
        <v>0</v>
      </c>
      <c r="J141" s="5">
        <v>4</v>
      </c>
      <c r="K141" s="5">
        <v>6</v>
      </c>
      <c r="L141" s="5">
        <v>9</v>
      </c>
      <c r="M141" s="5">
        <f t="shared" si="19"/>
        <v>19</v>
      </c>
      <c r="N141" s="9">
        <f t="shared" si="20"/>
        <v>3.263157894736842</v>
      </c>
      <c r="O141" s="9">
        <f t="shared" si="21"/>
        <v>0.7841928645132294</v>
      </c>
      <c r="P141" s="5">
        <v>0</v>
      </c>
      <c r="Q141" s="5">
        <v>0</v>
      </c>
    </row>
    <row r="142" spans="1:17" ht="21.75">
      <c r="A142" s="15" t="s">
        <v>69</v>
      </c>
      <c r="B142" s="15" t="s">
        <v>449</v>
      </c>
      <c r="C142" s="4">
        <v>2</v>
      </c>
      <c r="D142" s="5">
        <v>5</v>
      </c>
      <c r="E142" s="5"/>
      <c r="F142" s="5" t="s">
        <v>37</v>
      </c>
      <c r="G142" s="5">
        <f t="shared" si="22"/>
        <v>170</v>
      </c>
      <c r="H142" s="5">
        <v>0</v>
      </c>
      <c r="I142" s="5">
        <v>16</v>
      </c>
      <c r="J142" s="5">
        <v>13</v>
      </c>
      <c r="K142" s="5">
        <v>34</v>
      </c>
      <c r="L142" s="5">
        <v>106</v>
      </c>
      <c r="M142" s="5">
        <f t="shared" si="19"/>
        <v>169</v>
      </c>
      <c r="N142" s="9">
        <f t="shared" si="20"/>
        <v>3.36094674556213</v>
      </c>
      <c r="O142" s="9">
        <f t="shared" si="21"/>
        <v>0.9759906165299433</v>
      </c>
      <c r="P142" s="5">
        <v>0</v>
      </c>
      <c r="Q142" s="5">
        <v>1</v>
      </c>
    </row>
    <row r="143" spans="1:17" ht="21.75">
      <c r="A143" s="15" t="s">
        <v>313</v>
      </c>
      <c r="B143" s="15" t="s">
        <v>468</v>
      </c>
      <c r="C143" s="4">
        <v>1</v>
      </c>
      <c r="D143" s="5">
        <v>5</v>
      </c>
      <c r="E143" s="5"/>
      <c r="F143" s="5" t="s">
        <v>28</v>
      </c>
      <c r="G143" s="5">
        <f t="shared" si="22"/>
        <v>117</v>
      </c>
      <c r="H143" s="5">
        <v>0</v>
      </c>
      <c r="I143" s="5">
        <v>0</v>
      </c>
      <c r="J143" s="5">
        <v>5</v>
      </c>
      <c r="K143" s="5">
        <v>67</v>
      </c>
      <c r="L143" s="5">
        <v>45</v>
      </c>
      <c r="M143" s="5">
        <f t="shared" si="19"/>
        <v>117</v>
      </c>
      <c r="N143" s="9">
        <f t="shared" si="20"/>
        <v>3.341880341880342</v>
      </c>
      <c r="O143" s="9">
        <f t="shared" si="21"/>
        <v>0.5571967867694563</v>
      </c>
      <c r="P143" s="5">
        <v>0</v>
      </c>
      <c r="Q143" s="5">
        <v>0</v>
      </c>
    </row>
    <row r="144" spans="1:17" ht="21.75">
      <c r="A144" s="15" t="s">
        <v>287</v>
      </c>
      <c r="B144" s="15" t="s">
        <v>14</v>
      </c>
      <c r="C144" s="4">
        <v>1</v>
      </c>
      <c r="D144" s="5">
        <v>5</v>
      </c>
      <c r="E144" s="5"/>
      <c r="F144" s="5" t="s">
        <v>28</v>
      </c>
      <c r="G144" s="5">
        <f t="shared" si="22"/>
        <v>296</v>
      </c>
      <c r="H144" s="5">
        <v>41</v>
      </c>
      <c r="I144" s="5">
        <v>43</v>
      </c>
      <c r="J144" s="5">
        <v>109</v>
      </c>
      <c r="K144" s="5">
        <v>79</v>
      </c>
      <c r="L144" s="5">
        <v>23</v>
      </c>
      <c r="M144" s="5">
        <f t="shared" si="19"/>
        <v>295</v>
      </c>
      <c r="N144" s="9">
        <f t="shared" si="20"/>
        <v>2</v>
      </c>
      <c r="O144" s="9">
        <f t="shared" si="21"/>
        <v>1.1319699343195426</v>
      </c>
      <c r="P144" s="5">
        <v>1</v>
      </c>
      <c r="Q144" s="5">
        <v>0</v>
      </c>
    </row>
    <row r="145" spans="1:17" ht="21.75">
      <c r="A145" s="15" t="s">
        <v>180</v>
      </c>
      <c r="B145" s="15" t="s">
        <v>18</v>
      </c>
      <c r="C145" s="4">
        <v>0.5</v>
      </c>
      <c r="D145" s="5">
        <v>5</v>
      </c>
      <c r="E145" s="5"/>
      <c r="F145" s="5" t="s">
        <v>30</v>
      </c>
      <c r="G145" s="5">
        <f t="shared" si="22"/>
        <v>295</v>
      </c>
      <c r="H145" s="5">
        <v>0</v>
      </c>
      <c r="I145" s="5">
        <v>3</v>
      </c>
      <c r="J145" s="5">
        <v>15</v>
      </c>
      <c r="K145" s="5">
        <v>114</v>
      </c>
      <c r="L145" s="5">
        <v>163</v>
      </c>
      <c r="M145" s="5">
        <f t="shared" si="19"/>
        <v>295</v>
      </c>
      <c r="N145" s="9">
        <f t="shared" si="20"/>
        <v>3.48135593220339</v>
      </c>
      <c r="O145" s="9">
        <f t="shared" si="21"/>
        <v>0.642155949238793</v>
      </c>
      <c r="P145" s="5">
        <v>0</v>
      </c>
      <c r="Q145" s="5">
        <v>0</v>
      </c>
    </row>
    <row r="146" spans="1:17" ht="21.75">
      <c r="A146" s="15" t="s">
        <v>289</v>
      </c>
      <c r="B146" s="15" t="s">
        <v>17</v>
      </c>
      <c r="C146" s="4">
        <v>0.5</v>
      </c>
      <c r="D146" s="5">
        <v>5</v>
      </c>
      <c r="E146" s="5"/>
      <c r="F146" s="5" t="s">
        <v>30</v>
      </c>
      <c r="G146" s="5">
        <f t="shared" si="22"/>
        <v>296</v>
      </c>
      <c r="H146" s="5">
        <v>9</v>
      </c>
      <c r="I146" s="5">
        <v>31</v>
      </c>
      <c r="J146" s="5">
        <v>115</v>
      </c>
      <c r="K146" s="5">
        <v>121</v>
      </c>
      <c r="L146" s="5">
        <v>19</v>
      </c>
      <c r="M146" s="5">
        <f t="shared" si="19"/>
        <v>295</v>
      </c>
      <c r="N146" s="9">
        <f t="shared" si="20"/>
        <v>2.3728813559322033</v>
      </c>
      <c r="O146" s="9">
        <f t="shared" si="21"/>
        <v>0.8694105754104041</v>
      </c>
      <c r="P146" s="5">
        <v>1</v>
      </c>
      <c r="Q146" s="5">
        <v>0</v>
      </c>
    </row>
    <row r="147" spans="1:17" ht="21.75">
      <c r="A147" s="15" t="s">
        <v>421</v>
      </c>
      <c r="B147" s="15" t="s">
        <v>77</v>
      </c>
      <c r="C147" s="4">
        <v>2</v>
      </c>
      <c r="D147" s="5">
        <v>5</v>
      </c>
      <c r="E147" s="5"/>
      <c r="F147" s="5" t="s">
        <v>32</v>
      </c>
      <c r="G147" s="5">
        <f t="shared" si="22"/>
        <v>114</v>
      </c>
      <c r="H147" s="5">
        <v>0</v>
      </c>
      <c r="I147" s="5">
        <v>5</v>
      </c>
      <c r="J147" s="5">
        <v>46</v>
      </c>
      <c r="K147" s="5">
        <v>51</v>
      </c>
      <c r="L147" s="5">
        <v>12</v>
      </c>
      <c r="M147" s="5">
        <f t="shared" si="19"/>
        <v>114</v>
      </c>
      <c r="N147" s="9">
        <f t="shared" si="20"/>
        <v>2.6140350877192984</v>
      </c>
      <c r="O147" s="9">
        <f t="shared" si="21"/>
        <v>0.7316020863857204</v>
      </c>
      <c r="P147" s="5">
        <v>0</v>
      </c>
      <c r="Q147" s="5">
        <v>0</v>
      </c>
    </row>
    <row r="148" spans="1:17" ht="21.75">
      <c r="A148" s="15" t="s">
        <v>425</v>
      </c>
      <c r="B148" s="15" t="s">
        <v>78</v>
      </c>
      <c r="C148" s="4">
        <v>1.5</v>
      </c>
      <c r="D148" s="5">
        <v>5</v>
      </c>
      <c r="E148" s="5"/>
      <c r="F148" s="5" t="s">
        <v>32</v>
      </c>
      <c r="G148" s="5">
        <f t="shared" si="22"/>
        <v>114</v>
      </c>
      <c r="H148" s="5">
        <v>11</v>
      </c>
      <c r="I148" s="5">
        <v>27</v>
      </c>
      <c r="J148" s="5">
        <v>25</v>
      </c>
      <c r="K148" s="5">
        <v>30</v>
      </c>
      <c r="L148" s="5">
        <v>21</v>
      </c>
      <c r="M148" s="5">
        <f t="shared" si="19"/>
        <v>114</v>
      </c>
      <c r="N148" s="9">
        <f t="shared" si="20"/>
        <v>2.2017543859649122</v>
      </c>
      <c r="O148" s="9">
        <f t="shared" si="21"/>
        <v>1.2578164354498556</v>
      </c>
      <c r="P148" s="5">
        <v>0</v>
      </c>
      <c r="Q148" s="5">
        <v>0</v>
      </c>
    </row>
    <row r="149" spans="1:17" ht="21.75">
      <c r="A149" s="15" t="s">
        <v>426</v>
      </c>
      <c r="B149" s="15" t="s">
        <v>79</v>
      </c>
      <c r="C149" s="4">
        <v>1.5</v>
      </c>
      <c r="D149" s="5">
        <v>5</v>
      </c>
      <c r="E149" s="5"/>
      <c r="F149" s="5" t="s">
        <v>32</v>
      </c>
      <c r="G149" s="5">
        <f t="shared" si="22"/>
        <v>109</v>
      </c>
      <c r="H149" s="5">
        <v>6</v>
      </c>
      <c r="I149" s="5">
        <v>35</v>
      </c>
      <c r="J149" s="5">
        <v>43</v>
      </c>
      <c r="K149" s="5">
        <v>23</v>
      </c>
      <c r="L149" s="5">
        <v>2</v>
      </c>
      <c r="M149" s="5">
        <f t="shared" si="19"/>
        <v>109</v>
      </c>
      <c r="N149" s="9">
        <f t="shared" si="20"/>
        <v>1.81651376146789</v>
      </c>
      <c r="O149" s="9">
        <f t="shared" si="21"/>
        <v>0.8899555458919467</v>
      </c>
      <c r="P149" s="5">
        <v>0</v>
      </c>
      <c r="Q149" s="5">
        <v>0</v>
      </c>
    </row>
    <row r="150" spans="1:17" ht="21.75">
      <c r="A150" s="15" t="s">
        <v>290</v>
      </c>
      <c r="B150" s="15" t="s">
        <v>451</v>
      </c>
      <c r="C150" s="4">
        <v>1.5</v>
      </c>
      <c r="D150" s="5">
        <v>5</v>
      </c>
      <c r="E150" s="5"/>
      <c r="F150" s="5" t="s">
        <v>32</v>
      </c>
      <c r="G150" s="5">
        <f t="shared" si="22"/>
        <v>182</v>
      </c>
      <c r="H150" s="5">
        <v>1</v>
      </c>
      <c r="I150" s="5">
        <v>32</v>
      </c>
      <c r="J150" s="5">
        <v>59</v>
      </c>
      <c r="K150" s="5">
        <v>56</v>
      </c>
      <c r="L150" s="5">
        <v>33</v>
      </c>
      <c r="M150" s="5">
        <f aca="true" t="shared" si="25" ref="M150:M155">SUM(H150:L150)</f>
        <v>181</v>
      </c>
      <c r="N150" s="9">
        <f aca="true" t="shared" si="26" ref="N150:N155">(1*I150+2*J150+3*K150+4*L150)/M150</f>
        <v>2.4861878453038675</v>
      </c>
      <c r="O150" s="9">
        <f aca="true" t="shared" si="27" ref="O150:O155">SQRT((H150*0^2+I150*1^2+J150*2^2+K150*3^2+L150*4^2)/M150-N150^2)</f>
        <v>1.0005950428881119</v>
      </c>
      <c r="P150" s="5">
        <v>1</v>
      </c>
      <c r="Q150" s="5">
        <v>0</v>
      </c>
    </row>
    <row r="151" spans="1:17" ht="21.75">
      <c r="A151" s="15" t="s">
        <v>329</v>
      </c>
      <c r="B151" s="15" t="s">
        <v>209</v>
      </c>
      <c r="C151" s="4">
        <v>1</v>
      </c>
      <c r="D151" s="5">
        <v>5</v>
      </c>
      <c r="E151" s="5"/>
      <c r="F151" s="5" t="s">
        <v>464</v>
      </c>
      <c r="G151" s="5">
        <f t="shared" si="22"/>
        <v>18</v>
      </c>
      <c r="H151" s="5">
        <v>0</v>
      </c>
      <c r="I151" s="5">
        <v>0</v>
      </c>
      <c r="J151" s="5">
        <v>0</v>
      </c>
      <c r="K151" s="5">
        <v>7</v>
      </c>
      <c r="L151" s="5">
        <v>11</v>
      </c>
      <c r="M151" s="5">
        <f t="shared" si="25"/>
        <v>18</v>
      </c>
      <c r="N151" s="9">
        <f t="shared" si="26"/>
        <v>3.611111111111111</v>
      </c>
      <c r="O151" s="9">
        <f t="shared" si="27"/>
        <v>0.4874980215217854</v>
      </c>
      <c r="P151" s="5">
        <v>0</v>
      </c>
      <c r="Q151" s="5">
        <v>0</v>
      </c>
    </row>
    <row r="152" spans="1:17" ht="21.75">
      <c r="A152" s="15" t="s">
        <v>299</v>
      </c>
      <c r="B152" s="15" t="s">
        <v>469</v>
      </c>
      <c r="C152" s="4">
        <v>1</v>
      </c>
      <c r="D152" s="5">
        <v>5</v>
      </c>
      <c r="E152" s="5"/>
      <c r="F152" s="5" t="s">
        <v>464</v>
      </c>
      <c r="G152" s="5">
        <f t="shared" si="22"/>
        <v>9</v>
      </c>
      <c r="H152" s="5">
        <v>0</v>
      </c>
      <c r="I152" s="5">
        <v>3</v>
      </c>
      <c r="J152" s="5">
        <v>5</v>
      </c>
      <c r="K152" s="5">
        <v>0</v>
      </c>
      <c r="L152" s="5">
        <v>1</v>
      </c>
      <c r="M152" s="5">
        <f t="shared" si="25"/>
        <v>9</v>
      </c>
      <c r="N152" s="9">
        <f t="shared" si="26"/>
        <v>1.8888888888888888</v>
      </c>
      <c r="O152" s="9">
        <f t="shared" si="27"/>
        <v>0.87488976377909</v>
      </c>
      <c r="P152" s="5">
        <v>0</v>
      </c>
      <c r="Q152" s="5">
        <v>0</v>
      </c>
    </row>
    <row r="153" spans="1:17" ht="21.75">
      <c r="A153" s="15" t="s">
        <v>303</v>
      </c>
      <c r="B153" s="15" t="s">
        <v>304</v>
      </c>
      <c r="C153" s="4">
        <v>1</v>
      </c>
      <c r="D153" s="5">
        <v>5</v>
      </c>
      <c r="E153" s="5"/>
      <c r="F153" s="5" t="s">
        <v>464</v>
      </c>
      <c r="G153" s="5">
        <f t="shared" si="22"/>
        <v>9</v>
      </c>
      <c r="H153" s="5">
        <v>0</v>
      </c>
      <c r="I153" s="5">
        <v>2</v>
      </c>
      <c r="J153" s="5">
        <v>4</v>
      </c>
      <c r="K153" s="5">
        <v>2</v>
      </c>
      <c r="L153" s="5">
        <v>1</v>
      </c>
      <c r="M153" s="5">
        <f t="shared" si="25"/>
        <v>9</v>
      </c>
      <c r="N153" s="9">
        <f t="shared" si="26"/>
        <v>2.2222222222222223</v>
      </c>
      <c r="O153" s="9">
        <f t="shared" si="27"/>
        <v>0.9162456945817019</v>
      </c>
      <c r="P153" s="5">
        <v>0</v>
      </c>
      <c r="Q153" s="5">
        <v>0</v>
      </c>
    </row>
    <row r="154" spans="1:17" ht="21.75">
      <c r="A154" s="15" t="s">
        <v>306</v>
      </c>
      <c r="B154" s="15" t="s">
        <v>307</v>
      </c>
      <c r="C154" s="4">
        <v>1</v>
      </c>
      <c r="D154" s="5">
        <v>5</v>
      </c>
      <c r="E154" s="5"/>
      <c r="F154" s="5" t="s">
        <v>464</v>
      </c>
      <c r="G154" s="5">
        <f t="shared" si="22"/>
        <v>9</v>
      </c>
      <c r="H154" s="5">
        <v>0</v>
      </c>
      <c r="I154" s="5">
        <v>0</v>
      </c>
      <c r="J154" s="5">
        <v>1</v>
      </c>
      <c r="K154" s="5">
        <v>7</v>
      </c>
      <c r="L154" s="5">
        <v>1</v>
      </c>
      <c r="M154" s="5">
        <f t="shared" si="25"/>
        <v>9</v>
      </c>
      <c r="N154" s="9">
        <f t="shared" si="26"/>
        <v>3</v>
      </c>
      <c r="O154" s="9">
        <f t="shared" si="27"/>
        <v>0.47140452079103085</v>
      </c>
      <c r="P154" s="5">
        <v>0</v>
      </c>
      <c r="Q154" s="5">
        <v>0</v>
      </c>
    </row>
    <row r="155" spans="1:17" ht="21.75">
      <c r="A155" s="15" t="s">
        <v>305</v>
      </c>
      <c r="B155" s="15" t="s">
        <v>260</v>
      </c>
      <c r="C155" s="4">
        <v>1</v>
      </c>
      <c r="D155" s="5">
        <v>5</v>
      </c>
      <c r="E155" s="5"/>
      <c r="F155" s="5" t="s">
        <v>464</v>
      </c>
      <c r="G155" s="5">
        <f t="shared" si="22"/>
        <v>9</v>
      </c>
      <c r="H155" s="5">
        <v>0</v>
      </c>
      <c r="I155" s="5">
        <v>0</v>
      </c>
      <c r="J155" s="5">
        <v>1</v>
      </c>
      <c r="K155" s="5">
        <v>3</v>
      </c>
      <c r="L155" s="5">
        <v>5</v>
      </c>
      <c r="M155" s="5">
        <f t="shared" si="25"/>
        <v>9</v>
      </c>
      <c r="N155" s="9">
        <f t="shared" si="26"/>
        <v>3.4444444444444446</v>
      </c>
      <c r="O155" s="9">
        <f t="shared" si="27"/>
        <v>0.6849348892187741</v>
      </c>
      <c r="P155" s="5">
        <v>0</v>
      </c>
      <c r="Q155" s="5">
        <v>0</v>
      </c>
    </row>
    <row r="156" spans="1:17" ht="21.75">
      <c r="A156" s="15" t="s">
        <v>292</v>
      </c>
      <c r="B156" s="15" t="s">
        <v>19</v>
      </c>
      <c r="C156" s="4">
        <v>1</v>
      </c>
      <c r="D156" s="5">
        <v>5</v>
      </c>
      <c r="E156" s="5"/>
      <c r="F156" s="5" t="s">
        <v>29</v>
      </c>
      <c r="G156" s="5">
        <f t="shared" si="22"/>
        <v>294</v>
      </c>
      <c r="H156" s="5">
        <v>8</v>
      </c>
      <c r="I156" s="5">
        <v>15</v>
      </c>
      <c r="J156" s="5">
        <v>58</v>
      </c>
      <c r="K156" s="5">
        <v>156</v>
      </c>
      <c r="L156" s="5">
        <v>57</v>
      </c>
      <c r="M156" s="5">
        <f aca="true" t="shared" si="28" ref="M156:M161">SUM(H156:L156)</f>
        <v>294</v>
      </c>
      <c r="N156" s="9">
        <f aca="true" t="shared" si="29" ref="N156:N161">(1*I156+2*J156+3*K156+4*L156)/M156</f>
        <v>2.812925170068027</v>
      </c>
      <c r="O156" s="9">
        <f aca="true" t="shared" si="30" ref="O156:O161">SQRT((H156*0^2+I156*1^2+J156*2^2+K156*3^2+L156*4^2)/M156-N156^2)</f>
        <v>0.8972954153609015</v>
      </c>
      <c r="P156" s="5">
        <v>0</v>
      </c>
      <c r="Q156" s="5">
        <v>0</v>
      </c>
    </row>
    <row r="157" spans="1:17" ht="21.75">
      <c r="A157" s="15" t="s">
        <v>309</v>
      </c>
      <c r="B157" s="15" t="s">
        <v>310</v>
      </c>
      <c r="C157" s="4">
        <v>1</v>
      </c>
      <c r="D157" s="5">
        <v>5</v>
      </c>
      <c r="E157" s="5"/>
      <c r="F157" s="5" t="s">
        <v>29</v>
      </c>
      <c r="G157" s="5">
        <f t="shared" si="22"/>
        <v>77</v>
      </c>
      <c r="H157" s="5">
        <v>0</v>
      </c>
      <c r="I157" s="5">
        <v>0</v>
      </c>
      <c r="J157" s="5">
        <v>0</v>
      </c>
      <c r="K157" s="5">
        <v>26</v>
      </c>
      <c r="L157" s="5">
        <v>51</v>
      </c>
      <c r="M157" s="5">
        <f t="shared" si="28"/>
        <v>77</v>
      </c>
      <c r="N157" s="9">
        <f t="shared" si="29"/>
        <v>3.6623376623376624</v>
      </c>
      <c r="O157" s="9">
        <f t="shared" si="30"/>
        <v>0.47291276509176894</v>
      </c>
      <c r="P157" s="5">
        <v>0</v>
      </c>
      <c r="Q157" s="5">
        <v>0</v>
      </c>
    </row>
    <row r="158" spans="1:17" ht="21.75">
      <c r="A158" s="15" t="s">
        <v>288</v>
      </c>
      <c r="B158" s="15" t="s">
        <v>72</v>
      </c>
      <c r="C158" s="4">
        <v>1</v>
      </c>
      <c r="D158" s="5">
        <v>5</v>
      </c>
      <c r="E158" s="5"/>
      <c r="F158" s="5" t="s">
        <v>29</v>
      </c>
      <c r="G158" s="5">
        <f t="shared" si="22"/>
        <v>296</v>
      </c>
      <c r="H158" s="5">
        <v>63</v>
      </c>
      <c r="I158" s="5">
        <v>112</v>
      </c>
      <c r="J158" s="5">
        <v>111</v>
      </c>
      <c r="K158" s="5">
        <v>9</v>
      </c>
      <c r="L158" s="5">
        <v>0</v>
      </c>
      <c r="M158" s="5">
        <f t="shared" si="28"/>
        <v>295</v>
      </c>
      <c r="N158" s="9">
        <f t="shared" si="29"/>
        <v>1.223728813559322</v>
      </c>
      <c r="O158" s="9">
        <f t="shared" si="30"/>
        <v>0.8135169480490244</v>
      </c>
      <c r="P158" s="5">
        <v>1</v>
      </c>
      <c r="Q158" s="5">
        <v>0</v>
      </c>
    </row>
    <row r="159" spans="1:17" ht="21.75">
      <c r="A159" s="15" t="s">
        <v>293</v>
      </c>
      <c r="B159" s="15" t="s">
        <v>473</v>
      </c>
      <c r="C159" s="4">
        <v>2</v>
      </c>
      <c r="D159" s="5">
        <v>5</v>
      </c>
      <c r="E159" s="5"/>
      <c r="F159" s="5" t="s">
        <v>35</v>
      </c>
      <c r="G159" s="5">
        <f t="shared" si="22"/>
        <v>293</v>
      </c>
      <c r="H159" s="5">
        <v>14</v>
      </c>
      <c r="I159" s="5">
        <v>51</v>
      </c>
      <c r="J159" s="5">
        <v>124</v>
      </c>
      <c r="K159" s="5">
        <v>77</v>
      </c>
      <c r="L159" s="5">
        <v>27</v>
      </c>
      <c r="M159" s="5">
        <f t="shared" si="28"/>
        <v>293</v>
      </c>
      <c r="N159" s="9">
        <f t="shared" si="29"/>
        <v>2.1774744027303754</v>
      </c>
      <c r="O159" s="9">
        <f t="shared" si="30"/>
        <v>0.9823898753001377</v>
      </c>
      <c r="P159" s="5">
        <v>0</v>
      </c>
      <c r="Q159" s="5">
        <v>0</v>
      </c>
    </row>
    <row r="160" spans="1:17" ht="21.75">
      <c r="A160" s="15" t="s">
        <v>474</v>
      </c>
      <c r="B160" s="15" t="s">
        <v>475</v>
      </c>
      <c r="C160" s="4">
        <v>1</v>
      </c>
      <c r="D160" s="5">
        <v>5</v>
      </c>
      <c r="E160" s="5"/>
      <c r="F160" s="5" t="s">
        <v>35</v>
      </c>
      <c r="G160" s="5">
        <f t="shared" si="22"/>
        <v>117</v>
      </c>
      <c r="H160" s="5">
        <v>16</v>
      </c>
      <c r="I160" s="5">
        <v>50</v>
      </c>
      <c r="J160" s="5">
        <v>33</v>
      </c>
      <c r="K160" s="5">
        <v>14</v>
      </c>
      <c r="L160" s="5">
        <v>0</v>
      </c>
      <c r="M160" s="5">
        <f t="shared" si="28"/>
        <v>113</v>
      </c>
      <c r="N160" s="9">
        <f t="shared" si="29"/>
        <v>1.3982300884955752</v>
      </c>
      <c r="O160" s="9">
        <f t="shared" si="30"/>
        <v>0.8778475587707784</v>
      </c>
      <c r="P160" s="5">
        <v>4</v>
      </c>
      <c r="Q160" s="5">
        <v>0</v>
      </c>
    </row>
    <row r="161" spans="1:17" ht="21.75">
      <c r="A161" s="15" t="s">
        <v>90</v>
      </c>
      <c r="B161" s="15" t="s">
        <v>454</v>
      </c>
      <c r="C161" s="4">
        <v>1</v>
      </c>
      <c r="D161" s="5">
        <v>5</v>
      </c>
      <c r="E161" s="5"/>
      <c r="F161" s="5" t="s">
        <v>35</v>
      </c>
      <c r="G161" s="5">
        <f t="shared" si="22"/>
        <v>117</v>
      </c>
      <c r="H161" s="5">
        <v>4</v>
      </c>
      <c r="I161" s="5">
        <v>11</v>
      </c>
      <c r="J161" s="5">
        <v>18</v>
      </c>
      <c r="K161" s="5">
        <v>45</v>
      </c>
      <c r="L161" s="5">
        <v>39</v>
      </c>
      <c r="M161" s="5">
        <f t="shared" si="28"/>
        <v>117</v>
      </c>
      <c r="N161" s="9">
        <f t="shared" si="29"/>
        <v>2.888888888888889</v>
      </c>
      <c r="O161" s="9">
        <f t="shared" si="30"/>
        <v>1.0763802729183705</v>
      </c>
      <c r="P161" s="5">
        <v>0</v>
      </c>
      <c r="Q161" s="5">
        <v>0</v>
      </c>
    </row>
    <row r="162" spans="1:18" s="2" customFormat="1" ht="21.75">
      <c r="A162" s="7"/>
      <c r="B162" s="6" t="s">
        <v>104</v>
      </c>
      <c r="C162" s="6"/>
      <c r="D162" s="6"/>
      <c r="E162" s="6"/>
      <c r="F162" s="6"/>
      <c r="G162" s="5">
        <f>SUM(H162:L162,P162:Q162)</f>
        <v>3648</v>
      </c>
      <c r="H162" s="7">
        <f aca="true" t="shared" si="31" ref="H162:M162">SUM(H133:H161)</f>
        <v>238</v>
      </c>
      <c r="I162" s="7">
        <f t="shared" si="31"/>
        <v>655</v>
      </c>
      <c r="J162" s="7">
        <f t="shared" si="31"/>
        <v>970</v>
      </c>
      <c r="K162" s="7">
        <f t="shared" si="31"/>
        <v>1058</v>
      </c>
      <c r="L162" s="7">
        <f t="shared" si="31"/>
        <v>708</v>
      </c>
      <c r="M162" s="7">
        <f t="shared" si="31"/>
        <v>3629</v>
      </c>
      <c r="N162" s="9">
        <f>(1*I162+2*J162+3*K162+4*L162)/M162</f>
        <v>2.370074400661339</v>
      </c>
      <c r="O162" s="9">
        <f>SQRT((H162*0^2+I162*1^2+J162*2^2+K162*3^2+L162*4^2)/M162-N162^2)</f>
        <v>1.1737918432330807</v>
      </c>
      <c r="P162" s="7">
        <f>SUM(P133:P161)</f>
        <v>14</v>
      </c>
      <c r="Q162" s="7">
        <f>SUM(Q133:Q161)</f>
        <v>5</v>
      </c>
      <c r="R162" s="12"/>
    </row>
    <row r="163" spans="1:18" s="2" customFormat="1" ht="21.75">
      <c r="A163" s="7"/>
      <c r="B163" s="6" t="s">
        <v>105</v>
      </c>
      <c r="C163" s="6"/>
      <c r="D163" s="6"/>
      <c r="E163" s="6"/>
      <c r="F163" s="6"/>
      <c r="G163" s="4">
        <f aca="true" t="shared" si="32" ref="G163:M163">G162*100/$G$162</f>
        <v>100</v>
      </c>
      <c r="H163" s="4">
        <f t="shared" si="32"/>
        <v>6.524122807017544</v>
      </c>
      <c r="I163" s="4">
        <f t="shared" si="32"/>
        <v>17.955043859649123</v>
      </c>
      <c r="J163" s="4">
        <f t="shared" si="32"/>
        <v>26.589912280701753</v>
      </c>
      <c r="K163" s="4">
        <f t="shared" si="32"/>
        <v>29.00219298245614</v>
      </c>
      <c r="L163" s="4">
        <f t="shared" si="32"/>
        <v>19.407894736842106</v>
      </c>
      <c r="M163" s="4">
        <f t="shared" si="32"/>
        <v>99.47916666666667</v>
      </c>
      <c r="N163" s="4"/>
      <c r="O163" s="4"/>
      <c r="P163" s="4">
        <f>P162*100/$G$162</f>
        <v>0.38377192982456143</v>
      </c>
      <c r="Q163" s="4">
        <f>Q162*100/$G$162</f>
        <v>0.13706140350877194</v>
      </c>
      <c r="R163" s="12"/>
    </row>
    <row r="164" spans="2:17" ht="23.25">
      <c r="B164" s="26" t="s">
        <v>551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2:17" ht="21.75">
      <c r="B165" s="20" t="s">
        <v>445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ht="33.75" customHeight="1">
      <c r="A166" s="41" t="s">
        <v>0</v>
      </c>
      <c r="B166" s="41" t="s">
        <v>23</v>
      </c>
      <c r="C166" s="4" t="s">
        <v>24</v>
      </c>
      <c r="D166" s="5" t="s">
        <v>25</v>
      </c>
      <c r="E166" s="5" t="s">
        <v>27</v>
      </c>
      <c r="F166" s="6" t="s">
        <v>26</v>
      </c>
      <c r="G166" s="43" t="s">
        <v>98</v>
      </c>
      <c r="H166" s="44" t="s">
        <v>96</v>
      </c>
      <c r="I166" s="44"/>
      <c r="J166" s="44"/>
      <c r="K166" s="44"/>
      <c r="L166" s="44"/>
      <c r="M166" s="39" t="s">
        <v>99</v>
      </c>
      <c r="N166" s="40" t="s">
        <v>97</v>
      </c>
      <c r="O166" s="40" t="s">
        <v>102</v>
      </c>
      <c r="P166" s="39" t="s">
        <v>103</v>
      </c>
      <c r="Q166" s="39"/>
    </row>
    <row r="167" spans="1:17" ht="21.75">
      <c r="A167" s="42"/>
      <c r="B167" s="42"/>
      <c r="C167" s="4"/>
      <c r="D167" s="5"/>
      <c r="E167" s="5"/>
      <c r="F167" s="6"/>
      <c r="G167" s="43"/>
      <c r="H167" s="5">
        <v>0</v>
      </c>
      <c r="I167" s="5">
        <v>1</v>
      </c>
      <c r="J167" s="5">
        <v>2</v>
      </c>
      <c r="K167" s="5">
        <v>3</v>
      </c>
      <c r="L167" s="5">
        <v>4</v>
      </c>
      <c r="M167" s="39"/>
      <c r="N167" s="40"/>
      <c r="O167" s="40"/>
      <c r="P167" s="5" t="s">
        <v>100</v>
      </c>
      <c r="Q167" s="5" t="s">
        <v>101</v>
      </c>
    </row>
    <row r="168" spans="1:17" ht="21.75">
      <c r="A168" s="15" t="s">
        <v>357</v>
      </c>
      <c r="B168" s="15" t="s">
        <v>16</v>
      </c>
      <c r="C168" s="4">
        <v>2.5</v>
      </c>
      <c r="D168" s="5">
        <v>6</v>
      </c>
      <c r="E168" s="5"/>
      <c r="F168" s="6" t="s">
        <v>33</v>
      </c>
      <c r="G168" s="5">
        <f t="shared" si="22"/>
        <v>160</v>
      </c>
      <c r="H168" s="5">
        <v>5</v>
      </c>
      <c r="I168" s="5">
        <v>63</v>
      </c>
      <c r="J168" s="5">
        <v>51</v>
      </c>
      <c r="K168" s="5">
        <v>41</v>
      </c>
      <c r="L168" s="5">
        <v>0</v>
      </c>
      <c r="M168" s="5">
        <f aca="true" t="shared" si="33" ref="M168:M195">SUM(H168:L168)</f>
        <v>160</v>
      </c>
      <c r="N168" s="9">
        <f aca="true" t="shared" si="34" ref="N168:N195">(1*I168+2*J168+3*K168+4*L168)/M168</f>
        <v>1.8</v>
      </c>
      <c r="O168" s="9">
        <f aca="true" t="shared" si="35" ref="O168:O195">SQRT((H168*0^2+I168*1^2+J168*2^2+K168*3^2+L168*4^2)/M168-N168^2)</f>
        <v>0.8573214099741122</v>
      </c>
      <c r="P168" s="5">
        <v>0</v>
      </c>
      <c r="Q168" s="5">
        <v>0</v>
      </c>
    </row>
    <row r="169" spans="1:17" ht="21.75">
      <c r="A169" s="15" t="s">
        <v>358</v>
      </c>
      <c r="B169" s="15" t="s">
        <v>16</v>
      </c>
      <c r="C169" s="4">
        <v>0.5</v>
      </c>
      <c r="D169" s="5">
        <v>6</v>
      </c>
      <c r="E169" s="5"/>
      <c r="F169" s="6" t="s">
        <v>33</v>
      </c>
      <c r="G169" s="5">
        <f t="shared" si="22"/>
        <v>160</v>
      </c>
      <c r="H169" s="5">
        <v>4</v>
      </c>
      <c r="I169" s="5">
        <v>78</v>
      </c>
      <c r="J169" s="5">
        <v>54</v>
      </c>
      <c r="K169" s="5">
        <v>23</v>
      </c>
      <c r="L169" s="5">
        <v>1</v>
      </c>
      <c r="M169" s="5">
        <f t="shared" si="33"/>
        <v>160</v>
      </c>
      <c r="N169" s="9">
        <f t="shared" si="34"/>
        <v>1.61875</v>
      </c>
      <c r="O169" s="9">
        <f t="shared" si="35"/>
        <v>0.7815999216351038</v>
      </c>
      <c r="P169" s="5">
        <v>0</v>
      </c>
      <c r="Q169" s="5">
        <v>0</v>
      </c>
    </row>
    <row r="170" spans="1:17" ht="21.75">
      <c r="A170" s="15" t="s">
        <v>347</v>
      </c>
      <c r="B170" s="15" t="s">
        <v>16</v>
      </c>
      <c r="C170" s="4">
        <v>1.5</v>
      </c>
      <c r="D170" s="5">
        <v>6</v>
      </c>
      <c r="E170" s="5"/>
      <c r="F170" s="6" t="s">
        <v>33</v>
      </c>
      <c r="G170" s="5">
        <f t="shared" si="22"/>
        <v>59</v>
      </c>
      <c r="H170" s="5">
        <v>1</v>
      </c>
      <c r="I170" s="5">
        <v>10</v>
      </c>
      <c r="J170" s="5">
        <v>19</v>
      </c>
      <c r="K170" s="5">
        <v>25</v>
      </c>
      <c r="L170" s="5">
        <v>4</v>
      </c>
      <c r="M170" s="5">
        <f t="shared" si="33"/>
        <v>59</v>
      </c>
      <c r="N170" s="9">
        <f t="shared" si="34"/>
        <v>2.3559322033898304</v>
      </c>
      <c r="O170" s="9">
        <f t="shared" si="35"/>
        <v>0.8975052403304223</v>
      </c>
      <c r="P170" s="5">
        <v>0</v>
      </c>
      <c r="Q170" s="5">
        <v>0</v>
      </c>
    </row>
    <row r="171" spans="1:17" ht="21.75">
      <c r="A171" s="15" t="s">
        <v>328</v>
      </c>
      <c r="B171" s="15" t="s">
        <v>483</v>
      </c>
      <c r="C171" s="4">
        <v>1</v>
      </c>
      <c r="D171" s="5">
        <v>6</v>
      </c>
      <c r="E171" s="5"/>
      <c r="F171" s="6" t="s">
        <v>37</v>
      </c>
      <c r="G171" s="5">
        <f t="shared" si="22"/>
        <v>23</v>
      </c>
      <c r="H171" s="5">
        <v>0</v>
      </c>
      <c r="I171" s="5">
        <v>0</v>
      </c>
      <c r="J171" s="5">
        <v>3</v>
      </c>
      <c r="K171" s="5">
        <v>15</v>
      </c>
      <c r="L171" s="5">
        <v>5</v>
      </c>
      <c r="M171" s="5">
        <f t="shared" si="33"/>
        <v>23</v>
      </c>
      <c r="N171" s="9">
        <f t="shared" si="34"/>
        <v>3.0869565217391304</v>
      </c>
      <c r="O171" s="9">
        <f t="shared" si="35"/>
        <v>0.5833220810869022</v>
      </c>
      <c r="P171" s="5">
        <v>0</v>
      </c>
      <c r="Q171" s="5">
        <v>0</v>
      </c>
    </row>
    <row r="172" spans="1:17" ht="21.75">
      <c r="A172" s="15" t="s">
        <v>238</v>
      </c>
      <c r="B172" s="15" t="s">
        <v>239</v>
      </c>
      <c r="C172" s="4">
        <v>1</v>
      </c>
      <c r="D172" s="5">
        <v>6</v>
      </c>
      <c r="E172" s="5"/>
      <c r="F172" s="6" t="s">
        <v>37</v>
      </c>
      <c r="G172" s="5">
        <f t="shared" si="22"/>
        <v>23</v>
      </c>
      <c r="H172" s="5">
        <v>0</v>
      </c>
      <c r="I172" s="5">
        <v>0</v>
      </c>
      <c r="J172" s="5">
        <v>1</v>
      </c>
      <c r="K172" s="5">
        <v>3</v>
      </c>
      <c r="L172" s="5">
        <v>19</v>
      </c>
      <c r="M172" s="5">
        <f t="shared" si="33"/>
        <v>23</v>
      </c>
      <c r="N172" s="9">
        <f t="shared" si="34"/>
        <v>3.782608695652174</v>
      </c>
      <c r="O172" s="9">
        <f t="shared" si="35"/>
        <v>0.5070392952039399</v>
      </c>
      <c r="P172" s="5">
        <v>0</v>
      </c>
      <c r="Q172" s="5">
        <v>0</v>
      </c>
    </row>
    <row r="173" spans="1:17" ht="21.75">
      <c r="A173" s="15" t="s">
        <v>367</v>
      </c>
      <c r="B173" s="15" t="s">
        <v>376</v>
      </c>
      <c r="C173" s="4">
        <v>1</v>
      </c>
      <c r="D173" s="5">
        <v>6</v>
      </c>
      <c r="E173" s="5"/>
      <c r="F173" s="6" t="s">
        <v>37</v>
      </c>
      <c r="G173" s="5">
        <f t="shared" si="22"/>
        <v>23</v>
      </c>
      <c r="H173" s="5">
        <v>0</v>
      </c>
      <c r="I173" s="5">
        <v>0</v>
      </c>
      <c r="J173" s="5">
        <v>1</v>
      </c>
      <c r="K173" s="5">
        <v>9</v>
      </c>
      <c r="L173" s="5">
        <v>13</v>
      </c>
      <c r="M173" s="5">
        <f t="shared" si="33"/>
        <v>23</v>
      </c>
      <c r="N173" s="9">
        <f t="shared" si="34"/>
        <v>3.5217391304347827</v>
      </c>
      <c r="O173" s="9">
        <f t="shared" si="35"/>
        <v>0.5800723506141885</v>
      </c>
      <c r="P173" s="5">
        <v>0</v>
      </c>
      <c r="Q173" s="5">
        <v>0</v>
      </c>
    </row>
    <row r="174" spans="1:17" ht="21.75">
      <c r="A174" s="15" t="s">
        <v>56</v>
      </c>
      <c r="B174" s="15" t="s">
        <v>378</v>
      </c>
      <c r="C174" s="4">
        <v>1</v>
      </c>
      <c r="D174" s="5">
        <v>6</v>
      </c>
      <c r="E174" s="5"/>
      <c r="F174" s="6" t="s">
        <v>464</v>
      </c>
      <c r="G174" s="5">
        <f t="shared" si="22"/>
        <v>26</v>
      </c>
      <c r="H174" s="5">
        <v>0</v>
      </c>
      <c r="I174" s="5">
        <v>0</v>
      </c>
      <c r="J174" s="5">
        <v>11</v>
      </c>
      <c r="K174" s="5">
        <v>7</v>
      </c>
      <c r="L174" s="5">
        <v>8</v>
      </c>
      <c r="M174" s="5">
        <f t="shared" si="33"/>
        <v>26</v>
      </c>
      <c r="N174" s="9">
        <f t="shared" si="34"/>
        <v>2.8846153846153846</v>
      </c>
      <c r="O174" s="9">
        <f t="shared" si="35"/>
        <v>0.8470275209825094</v>
      </c>
      <c r="P174" s="5">
        <v>0</v>
      </c>
      <c r="Q174" s="5">
        <v>0</v>
      </c>
    </row>
    <row r="175" spans="1:17" ht="21.75">
      <c r="A175" s="15" t="s">
        <v>369</v>
      </c>
      <c r="B175" s="15" t="s">
        <v>484</v>
      </c>
      <c r="C175" s="4">
        <v>1</v>
      </c>
      <c r="D175" s="5">
        <v>6</v>
      </c>
      <c r="E175" s="5"/>
      <c r="F175" s="6" t="s">
        <v>464</v>
      </c>
      <c r="G175" s="5">
        <f t="shared" si="22"/>
        <v>26</v>
      </c>
      <c r="H175" s="5">
        <v>0</v>
      </c>
      <c r="I175" s="5">
        <v>2</v>
      </c>
      <c r="J175" s="5">
        <v>9</v>
      </c>
      <c r="K175" s="5">
        <v>6</v>
      </c>
      <c r="L175" s="5">
        <v>9</v>
      </c>
      <c r="M175" s="5">
        <f t="shared" si="33"/>
        <v>26</v>
      </c>
      <c r="N175" s="9">
        <f t="shared" si="34"/>
        <v>2.8461538461538463</v>
      </c>
      <c r="O175" s="9">
        <f t="shared" si="35"/>
        <v>0.988094813743471</v>
      </c>
      <c r="P175" s="5">
        <v>0</v>
      </c>
      <c r="Q175" s="5">
        <v>0</v>
      </c>
    </row>
    <row r="176" spans="1:17" ht="21.75">
      <c r="A176" s="15" t="s">
        <v>342</v>
      </c>
      <c r="B176" s="15" t="s">
        <v>345</v>
      </c>
      <c r="C176" s="4">
        <v>1</v>
      </c>
      <c r="D176" s="5">
        <v>6</v>
      </c>
      <c r="E176" s="5"/>
      <c r="F176" s="6" t="s">
        <v>464</v>
      </c>
      <c r="G176" s="5">
        <f t="shared" si="22"/>
        <v>279</v>
      </c>
      <c r="H176" s="5">
        <v>27</v>
      </c>
      <c r="I176" s="5">
        <v>70</v>
      </c>
      <c r="J176" s="5">
        <v>66</v>
      </c>
      <c r="K176" s="5">
        <v>53</v>
      </c>
      <c r="L176" s="5">
        <v>63</v>
      </c>
      <c r="M176" s="5">
        <f t="shared" si="33"/>
        <v>279</v>
      </c>
      <c r="N176" s="9">
        <f t="shared" si="34"/>
        <v>2.197132616487455</v>
      </c>
      <c r="O176" s="9">
        <f t="shared" si="35"/>
        <v>1.3008925886543188</v>
      </c>
      <c r="P176" s="5">
        <v>0</v>
      </c>
      <c r="Q176" s="5">
        <v>0</v>
      </c>
    </row>
    <row r="177" spans="1:17" ht="21.75">
      <c r="A177" s="15" t="s">
        <v>371</v>
      </c>
      <c r="B177" s="15" t="s">
        <v>381</v>
      </c>
      <c r="C177" s="4">
        <v>1</v>
      </c>
      <c r="D177" s="5">
        <v>6</v>
      </c>
      <c r="E177" s="5"/>
      <c r="F177" s="6" t="s">
        <v>38</v>
      </c>
      <c r="G177" s="5">
        <f t="shared" si="22"/>
        <v>11</v>
      </c>
      <c r="H177" s="5">
        <v>0</v>
      </c>
      <c r="I177" s="5">
        <v>1</v>
      </c>
      <c r="J177" s="5">
        <v>3</v>
      </c>
      <c r="K177" s="5">
        <v>3</v>
      </c>
      <c r="L177" s="5">
        <v>4</v>
      </c>
      <c r="M177" s="5">
        <f t="shared" si="33"/>
        <v>11</v>
      </c>
      <c r="N177" s="9">
        <f t="shared" si="34"/>
        <v>2.909090909090909</v>
      </c>
      <c r="O177" s="9">
        <f t="shared" si="35"/>
        <v>0.9958591954639385</v>
      </c>
      <c r="P177" s="5">
        <v>0</v>
      </c>
      <c r="Q177" s="5">
        <v>0</v>
      </c>
    </row>
    <row r="178" spans="1:17" ht="21.75">
      <c r="A178" s="15" t="s">
        <v>372</v>
      </c>
      <c r="B178" s="15" t="s">
        <v>382</v>
      </c>
      <c r="C178" s="4">
        <v>1</v>
      </c>
      <c r="D178" s="5">
        <v>6</v>
      </c>
      <c r="E178" s="5"/>
      <c r="F178" s="6" t="s">
        <v>38</v>
      </c>
      <c r="G178" s="5">
        <f t="shared" si="22"/>
        <v>11</v>
      </c>
      <c r="H178" s="5">
        <v>0</v>
      </c>
      <c r="I178" s="5">
        <v>0</v>
      </c>
      <c r="J178" s="5">
        <v>3</v>
      </c>
      <c r="K178" s="5">
        <v>4</v>
      </c>
      <c r="L178" s="5">
        <v>4</v>
      </c>
      <c r="M178" s="5">
        <f t="shared" si="33"/>
        <v>11</v>
      </c>
      <c r="N178" s="9">
        <f t="shared" si="34"/>
        <v>3.090909090909091</v>
      </c>
      <c r="O178" s="9">
        <f t="shared" si="35"/>
        <v>0.7925270806437592</v>
      </c>
      <c r="P178" s="5">
        <v>0</v>
      </c>
      <c r="Q178" s="5">
        <v>0</v>
      </c>
    </row>
    <row r="179" spans="1:17" ht="21.75">
      <c r="A179" s="15" t="s">
        <v>480</v>
      </c>
      <c r="B179" s="15" t="s">
        <v>449</v>
      </c>
      <c r="C179" s="4">
        <v>1</v>
      </c>
      <c r="D179" s="5">
        <v>6</v>
      </c>
      <c r="E179" s="5"/>
      <c r="F179" s="6" t="s">
        <v>464</v>
      </c>
      <c r="G179" s="5">
        <f t="shared" si="22"/>
        <v>126</v>
      </c>
      <c r="H179" s="5">
        <v>0</v>
      </c>
      <c r="I179" s="5">
        <v>11</v>
      </c>
      <c r="J179" s="5">
        <v>22</v>
      </c>
      <c r="K179" s="5">
        <v>42</v>
      </c>
      <c r="L179" s="5">
        <v>50</v>
      </c>
      <c r="M179" s="5">
        <f t="shared" si="33"/>
        <v>125</v>
      </c>
      <c r="N179" s="9">
        <f t="shared" si="34"/>
        <v>3.048</v>
      </c>
      <c r="O179" s="9">
        <f t="shared" si="35"/>
        <v>0.9621309682158654</v>
      </c>
      <c r="P179" s="5">
        <v>1</v>
      </c>
      <c r="Q179" s="5">
        <v>0</v>
      </c>
    </row>
    <row r="180" spans="1:17" ht="21.75">
      <c r="A180" s="15" t="s">
        <v>231</v>
      </c>
      <c r="B180" s="15" t="s">
        <v>355</v>
      </c>
      <c r="C180" s="4">
        <v>1</v>
      </c>
      <c r="D180" s="5">
        <v>6</v>
      </c>
      <c r="E180" s="5"/>
      <c r="F180" s="6" t="s">
        <v>28</v>
      </c>
      <c r="G180" s="5">
        <f t="shared" si="22"/>
        <v>101</v>
      </c>
      <c r="H180" s="5">
        <v>7</v>
      </c>
      <c r="I180" s="5">
        <v>14</v>
      </c>
      <c r="J180" s="5">
        <v>8</v>
      </c>
      <c r="K180" s="5">
        <v>17</v>
      </c>
      <c r="L180" s="5">
        <v>55</v>
      </c>
      <c r="M180" s="5">
        <f t="shared" si="33"/>
        <v>101</v>
      </c>
      <c r="N180" s="9">
        <f t="shared" si="34"/>
        <v>2.98019801980198</v>
      </c>
      <c r="O180" s="9">
        <f t="shared" si="35"/>
        <v>1.3422324983400005</v>
      </c>
      <c r="P180" s="5">
        <v>0</v>
      </c>
      <c r="Q180" s="5">
        <v>0</v>
      </c>
    </row>
    <row r="181" spans="1:17" ht="21.75">
      <c r="A181" s="15" t="s">
        <v>339</v>
      </c>
      <c r="B181" s="15" t="s">
        <v>14</v>
      </c>
      <c r="C181" s="4">
        <v>1</v>
      </c>
      <c r="D181" s="5">
        <v>6</v>
      </c>
      <c r="E181" s="5"/>
      <c r="F181" s="5" t="s">
        <v>28</v>
      </c>
      <c r="G181" s="5">
        <f t="shared" si="22"/>
        <v>279</v>
      </c>
      <c r="H181" s="5">
        <v>10</v>
      </c>
      <c r="I181" s="5">
        <v>60</v>
      </c>
      <c r="J181" s="5">
        <v>104</v>
      </c>
      <c r="K181" s="5">
        <v>88</v>
      </c>
      <c r="L181" s="5">
        <v>17</v>
      </c>
      <c r="M181" s="5">
        <f t="shared" si="33"/>
        <v>279</v>
      </c>
      <c r="N181" s="9">
        <f t="shared" si="34"/>
        <v>2.150537634408602</v>
      </c>
      <c r="O181" s="9">
        <f t="shared" si="35"/>
        <v>0.9459921482977539</v>
      </c>
      <c r="P181" s="5">
        <v>0</v>
      </c>
      <c r="Q181" s="5">
        <v>0</v>
      </c>
    </row>
    <row r="182" spans="1:17" ht="21.75">
      <c r="A182" s="15" t="s">
        <v>218</v>
      </c>
      <c r="B182" s="15" t="s">
        <v>18</v>
      </c>
      <c r="C182" s="4">
        <v>0.5</v>
      </c>
      <c r="D182" s="5">
        <v>6</v>
      </c>
      <c r="E182" s="5"/>
      <c r="F182" s="6" t="s">
        <v>30</v>
      </c>
      <c r="G182" s="5">
        <f t="shared" si="22"/>
        <v>279</v>
      </c>
      <c r="H182" s="5">
        <v>0</v>
      </c>
      <c r="I182" s="5">
        <v>0</v>
      </c>
      <c r="J182" s="5">
        <v>3</v>
      </c>
      <c r="K182" s="5">
        <v>66</v>
      </c>
      <c r="L182" s="5">
        <v>207</v>
      </c>
      <c r="M182" s="5">
        <f t="shared" si="33"/>
        <v>276</v>
      </c>
      <c r="N182" s="9">
        <f t="shared" si="34"/>
        <v>3.739130434782609</v>
      </c>
      <c r="O182" s="9">
        <f t="shared" si="35"/>
        <v>0.4632016467970095</v>
      </c>
      <c r="P182" s="5">
        <v>3</v>
      </c>
      <c r="Q182" s="5">
        <v>0</v>
      </c>
    </row>
    <row r="183" spans="1:17" ht="21.75">
      <c r="A183" s="15" t="s">
        <v>341</v>
      </c>
      <c r="B183" s="15" t="s">
        <v>17</v>
      </c>
      <c r="C183" s="4">
        <v>0.5</v>
      </c>
      <c r="D183" s="5">
        <v>6</v>
      </c>
      <c r="E183" s="5"/>
      <c r="F183" s="6" t="s">
        <v>30</v>
      </c>
      <c r="G183" s="5">
        <f t="shared" si="22"/>
        <v>286</v>
      </c>
      <c r="H183" s="5">
        <v>7</v>
      </c>
      <c r="I183" s="5">
        <v>11</v>
      </c>
      <c r="J183" s="5">
        <v>55</v>
      </c>
      <c r="K183" s="5">
        <v>152</v>
      </c>
      <c r="L183" s="5">
        <v>61</v>
      </c>
      <c r="M183" s="5">
        <f t="shared" si="33"/>
        <v>286</v>
      </c>
      <c r="N183" s="9">
        <f t="shared" si="34"/>
        <v>2.870629370629371</v>
      </c>
      <c r="O183" s="9">
        <f t="shared" si="35"/>
        <v>0.8734892786843614</v>
      </c>
      <c r="P183" s="5">
        <v>0</v>
      </c>
      <c r="Q183" s="5">
        <v>0</v>
      </c>
    </row>
    <row r="184" spans="1:17" ht="21.75">
      <c r="A184" s="15" t="s">
        <v>161</v>
      </c>
      <c r="B184" s="15" t="s">
        <v>451</v>
      </c>
      <c r="C184" s="4">
        <v>1.5</v>
      </c>
      <c r="D184" s="5">
        <v>6</v>
      </c>
      <c r="E184" s="5"/>
      <c r="F184" s="6" t="s">
        <v>32</v>
      </c>
      <c r="G184" s="5">
        <f t="shared" si="22"/>
        <v>164</v>
      </c>
      <c r="H184" s="5">
        <v>4</v>
      </c>
      <c r="I184" s="5">
        <v>29</v>
      </c>
      <c r="J184" s="5">
        <v>70</v>
      </c>
      <c r="K184" s="5">
        <v>46</v>
      </c>
      <c r="L184" s="5">
        <v>12</v>
      </c>
      <c r="M184" s="5">
        <f t="shared" si="33"/>
        <v>161</v>
      </c>
      <c r="N184" s="9">
        <f t="shared" si="34"/>
        <v>2.2049689440993787</v>
      </c>
      <c r="O184" s="9">
        <f t="shared" si="35"/>
        <v>0.9062790791041504</v>
      </c>
      <c r="P184" s="5">
        <v>0</v>
      </c>
      <c r="Q184" s="5">
        <v>3</v>
      </c>
    </row>
    <row r="185" spans="1:17" ht="21.75">
      <c r="A185" s="15" t="s">
        <v>477</v>
      </c>
      <c r="B185" s="15" t="s">
        <v>77</v>
      </c>
      <c r="C185" s="4">
        <v>2</v>
      </c>
      <c r="D185" s="5">
        <v>6</v>
      </c>
      <c r="E185" s="5"/>
      <c r="F185" s="6" t="s">
        <v>32</v>
      </c>
      <c r="G185" s="5">
        <f t="shared" si="22"/>
        <v>118</v>
      </c>
      <c r="H185" s="5">
        <v>0</v>
      </c>
      <c r="I185" s="5">
        <v>21</v>
      </c>
      <c r="J185" s="5">
        <v>58</v>
      </c>
      <c r="K185" s="5">
        <v>36</v>
      </c>
      <c r="L185" s="5">
        <v>3</v>
      </c>
      <c r="M185" s="5">
        <f t="shared" si="33"/>
        <v>118</v>
      </c>
      <c r="N185" s="9">
        <f t="shared" si="34"/>
        <v>2.1779661016949152</v>
      </c>
      <c r="O185" s="9">
        <f t="shared" si="35"/>
        <v>0.743689336591146</v>
      </c>
      <c r="P185" s="5">
        <v>0</v>
      </c>
      <c r="Q185" s="5">
        <v>0</v>
      </c>
    </row>
    <row r="186" spans="1:17" ht="21.75">
      <c r="A186" s="15" t="s">
        <v>478</v>
      </c>
      <c r="B186" s="15" t="s">
        <v>78</v>
      </c>
      <c r="C186" s="4">
        <v>1.5</v>
      </c>
      <c r="D186" s="5">
        <v>6</v>
      </c>
      <c r="E186" s="5"/>
      <c r="F186" s="6" t="s">
        <v>32</v>
      </c>
      <c r="G186" s="5">
        <f t="shared" si="22"/>
        <v>118</v>
      </c>
      <c r="H186" s="5">
        <v>12</v>
      </c>
      <c r="I186" s="5">
        <v>38</v>
      </c>
      <c r="J186" s="5">
        <v>57</v>
      </c>
      <c r="K186" s="5">
        <v>11</v>
      </c>
      <c r="L186" s="5">
        <v>0</v>
      </c>
      <c r="M186" s="5">
        <f t="shared" si="33"/>
        <v>118</v>
      </c>
      <c r="N186" s="9">
        <f t="shared" si="34"/>
        <v>1.5677966101694916</v>
      </c>
      <c r="O186" s="9">
        <f t="shared" si="35"/>
        <v>0.7970157640373887</v>
      </c>
      <c r="P186" s="5">
        <v>0</v>
      </c>
      <c r="Q186" s="5">
        <v>0</v>
      </c>
    </row>
    <row r="187" spans="1:17" ht="21.75">
      <c r="A187" s="15" t="s">
        <v>479</v>
      </c>
      <c r="B187" s="15" t="s">
        <v>79</v>
      </c>
      <c r="C187" s="4">
        <v>1.5</v>
      </c>
      <c r="D187" s="5">
        <v>6</v>
      </c>
      <c r="E187" s="5"/>
      <c r="F187" s="6" t="s">
        <v>32</v>
      </c>
      <c r="G187" s="5">
        <f t="shared" si="22"/>
        <v>118</v>
      </c>
      <c r="H187" s="5">
        <v>6</v>
      </c>
      <c r="I187" s="5">
        <v>14</v>
      </c>
      <c r="J187" s="5">
        <v>51</v>
      </c>
      <c r="K187" s="5">
        <v>44</v>
      </c>
      <c r="L187" s="5">
        <v>3</v>
      </c>
      <c r="M187" s="5">
        <f t="shared" si="33"/>
        <v>118</v>
      </c>
      <c r="N187" s="9">
        <f t="shared" si="34"/>
        <v>2.2033898305084745</v>
      </c>
      <c r="O187" s="9">
        <f t="shared" si="35"/>
        <v>0.8690470334436798</v>
      </c>
      <c r="P187" s="5">
        <v>0</v>
      </c>
      <c r="Q187" s="5">
        <v>0</v>
      </c>
    </row>
    <row r="188" spans="1:17" ht="21.75">
      <c r="A188" s="15" t="s">
        <v>476</v>
      </c>
      <c r="B188" s="15" t="s">
        <v>482</v>
      </c>
      <c r="C188" s="4">
        <v>1</v>
      </c>
      <c r="D188" s="5">
        <v>6</v>
      </c>
      <c r="E188" s="5"/>
      <c r="F188" s="6" t="s">
        <v>464</v>
      </c>
      <c r="G188" s="5">
        <f t="shared" si="22"/>
        <v>26</v>
      </c>
      <c r="H188" s="5">
        <v>0</v>
      </c>
      <c r="I188" s="5">
        <v>0</v>
      </c>
      <c r="J188" s="5">
        <v>2</v>
      </c>
      <c r="K188" s="5">
        <v>8</v>
      </c>
      <c r="L188" s="5">
        <v>16</v>
      </c>
      <c r="M188" s="5">
        <f t="shared" si="33"/>
        <v>26</v>
      </c>
      <c r="N188" s="9">
        <f t="shared" si="34"/>
        <v>3.5384615384615383</v>
      </c>
      <c r="O188" s="9">
        <f t="shared" si="35"/>
        <v>0.6343239424027179</v>
      </c>
      <c r="P188" s="5">
        <v>0</v>
      </c>
      <c r="Q188" s="5">
        <v>0</v>
      </c>
    </row>
    <row r="189" spans="1:17" ht="21.75">
      <c r="A189" s="15" t="s">
        <v>438</v>
      </c>
      <c r="B189" s="15" t="s">
        <v>439</v>
      </c>
      <c r="C189" s="4">
        <v>1</v>
      </c>
      <c r="D189" s="5">
        <v>6</v>
      </c>
      <c r="E189" s="5"/>
      <c r="F189" s="6" t="s">
        <v>464</v>
      </c>
      <c r="G189" s="5">
        <f t="shared" si="22"/>
        <v>26</v>
      </c>
      <c r="H189" s="5">
        <v>0</v>
      </c>
      <c r="I189" s="5">
        <v>1</v>
      </c>
      <c r="J189" s="5">
        <v>2</v>
      </c>
      <c r="K189" s="5">
        <v>4</v>
      </c>
      <c r="L189" s="5">
        <v>12</v>
      </c>
      <c r="M189" s="5">
        <f t="shared" si="33"/>
        <v>19</v>
      </c>
      <c r="N189" s="9">
        <f t="shared" si="34"/>
        <v>3.4210526315789473</v>
      </c>
      <c r="O189" s="9">
        <f t="shared" si="35"/>
        <v>0.8775437895017405</v>
      </c>
      <c r="P189" s="5">
        <v>7</v>
      </c>
      <c r="Q189" s="5">
        <v>0</v>
      </c>
    </row>
    <row r="190" spans="1:17" ht="21.75">
      <c r="A190" s="15" t="s">
        <v>408</v>
      </c>
      <c r="B190" s="15" t="s">
        <v>481</v>
      </c>
      <c r="C190" s="4">
        <v>1</v>
      </c>
      <c r="D190" s="5">
        <v>6</v>
      </c>
      <c r="E190" s="5"/>
      <c r="F190" s="6" t="s">
        <v>29</v>
      </c>
      <c r="G190" s="5">
        <f t="shared" si="22"/>
        <v>59</v>
      </c>
      <c r="H190" s="5">
        <v>2</v>
      </c>
      <c r="I190" s="5">
        <v>6</v>
      </c>
      <c r="J190" s="5">
        <v>18</v>
      </c>
      <c r="K190" s="5">
        <v>24</v>
      </c>
      <c r="L190" s="5">
        <v>8</v>
      </c>
      <c r="M190" s="5">
        <f t="shared" si="33"/>
        <v>58</v>
      </c>
      <c r="N190" s="9">
        <f t="shared" si="34"/>
        <v>2.5172413793103448</v>
      </c>
      <c r="O190" s="9">
        <f t="shared" si="35"/>
        <v>0.9692047808658757</v>
      </c>
      <c r="P190" s="5">
        <v>1</v>
      </c>
      <c r="Q190" s="5">
        <v>0</v>
      </c>
    </row>
    <row r="191" spans="1:17" ht="21.75">
      <c r="A191" s="15" t="s">
        <v>343</v>
      </c>
      <c r="B191" s="15" t="s">
        <v>19</v>
      </c>
      <c r="C191" s="4">
        <v>1</v>
      </c>
      <c r="D191" s="5">
        <v>6</v>
      </c>
      <c r="E191" s="5"/>
      <c r="F191" s="6" t="s">
        <v>29</v>
      </c>
      <c r="G191" s="5">
        <f t="shared" si="22"/>
        <v>279</v>
      </c>
      <c r="H191" s="5">
        <v>7</v>
      </c>
      <c r="I191" s="5">
        <v>10</v>
      </c>
      <c r="J191" s="5">
        <v>16</v>
      </c>
      <c r="K191" s="5">
        <v>104</v>
      </c>
      <c r="L191" s="5">
        <v>142</v>
      </c>
      <c r="M191" s="5">
        <f t="shared" si="33"/>
        <v>279</v>
      </c>
      <c r="N191" s="9">
        <f t="shared" si="34"/>
        <v>3.304659498207885</v>
      </c>
      <c r="O191" s="9">
        <f t="shared" si="35"/>
        <v>0.9179686602054898</v>
      </c>
      <c r="P191" s="5">
        <v>0</v>
      </c>
      <c r="Q191" s="5">
        <v>0</v>
      </c>
    </row>
    <row r="192" spans="1:17" ht="21.75">
      <c r="A192" s="15" t="s">
        <v>340</v>
      </c>
      <c r="B192" s="15" t="s">
        <v>72</v>
      </c>
      <c r="C192" s="4">
        <v>1</v>
      </c>
      <c r="D192" s="5">
        <v>6</v>
      </c>
      <c r="E192" s="5"/>
      <c r="F192" s="6" t="s">
        <v>29</v>
      </c>
      <c r="G192" s="5">
        <f t="shared" si="22"/>
        <v>283</v>
      </c>
      <c r="H192" s="5">
        <v>7</v>
      </c>
      <c r="I192" s="5">
        <v>20</v>
      </c>
      <c r="J192" s="5">
        <v>69</v>
      </c>
      <c r="K192" s="5">
        <v>123</v>
      </c>
      <c r="L192" s="5">
        <v>64</v>
      </c>
      <c r="M192" s="5">
        <f t="shared" si="33"/>
        <v>283</v>
      </c>
      <c r="N192" s="9">
        <f t="shared" si="34"/>
        <v>2.76678445229682</v>
      </c>
      <c r="O192" s="9">
        <f t="shared" si="35"/>
        <v>0.9596225955954508</v>
      </c>
      <c r="P192" s="5">
        <v>0</v>
      </c>
      <c r="Q192" s="5">
        <v>0</v>
      </c>
    </row>
    <row r="193" spans="1:17" ht="21.75">
      <c r="A193" s="15" t="s">
        <v>344</v>
      </c>
      <c r="B193" s="15" t="s">
        <v>346</v>
      </c>
      <c r="C193" s="4">
        <v>2</v>
      </c>
      <c r="D193" s="5">
        <v>6</v>
      </c>
      <c r="E193" s="5"/>
      <c r="F193" s="6" t="s">
        <v>35</v>
      </c>
      <c r="G193" s="5">
        <f t="shared" si="22"/>
        <v>279</v>
      </c>
      <c r="H193" s="5">
        <v>34</v>
      </c>
      <c r="I193" s="5">
        <v>85</v>
      </c>
      <c r="J193" s="5">
        <v>125</v>
      </c>
      <c r="K193" s="5">
        <v>32</v>
      </c>
      <c r="L193" s="5">
        <v>3</v>
      </c>
      <c r="M193" s="5">
        <f t="shared" si="33"/>
        <v>279</v>
      </c>
      <c r="N193" s="9">
        <f t="shared" si="34"/>
        <v>1.5878136200716846</v>
      </c>
      <c r="O193" s="9">
        <f t="shared" si="35"/>
        <v>0.8831325929508301</v>
      </c>
      <c r="P193" s="5">
        <v>0</v>
      </c>
      <c r="Q193" s="5">
        <v>0</v>
      </c>
    </row>
    <row r="194" spans="1:17" ht="21.75">
      <c r="A194" s="15" t="s">
        <v>348</v>
      </c>
      <c r="B194" s="15" t="s">
        <v>485</v>
      </c>
      <c r="C194" s="4">
        <v>1</v>
      </c>
      <c r="D194" s="5">
        <v>6</v>
      </c>
      <c r="E194" s="5"/>
      <c r="F194" s="6" t="s">
        <v>35</v>
      </c>
      <c r="G194" s="5">
        <f t="shared" si="22"/>
        <v>101</v>
      </c>
      <c r="H194" s="5">
        <v>14</v>
      </c>
      <c r="I194" s="5">
        <v>29</v>
      </c>
      <c r="J194" s="5">
        <v>25</v>
      </c>
      <c r="K194" s="5">
        <v>28</v>
      </c>
      <c r="L194" s="5">
        <v>5</v>
      </c>
      <c r="M194" s="5">
        <f t="shared" si="33"/>
        <v>101</v>
      </c>
      <c r="N194" s="9">
        <f t="shared" si="34"/>
        <v>1.811881188118812</v>
      </c>
      <c r="O194" s="9">
        <f t="shared" si="35"/>
        <v>1.1320083903331841</v>
      </c>
      <c r="P194" s="5">
        <v>0</v>
      </c>
      <c r="Q194" s="5">
        <v>0</v>
      </c>
    </row>
    <row r="195" spans="1:17" ht="21.75">
      <c r="A195" s="15" t="s">
        <v>349</v>
      </c>
      <c r="B195" s="15" t="s">
        <v>353</v>
      </c>
      <c r="C195" s="4">
        <v>1</v>
      </c>
      <c r="D195" s="5">
        <v>6</v>
      </c>
      <c r="E195" s="5"/>
      <c r="F195" s="6" t="s">
        <v>35</v>
      </c>
      <c r="G195" s="5">
        <f t="shared" si="22"/>
        <v>101</v>
      </c>
      <c r="H195" s="5">
        <v>12</v>
      </c>
      <c r="I195" s="5">
        <v>35</v>
      </c>
      <c r="J195" s="5">
        <v>26</v>
      </c>
      <c r="K195" s="5">
        <v>25</v>
      </c>
      <c r="L195" s="5">
        <v>2</v>
      </c>
      <c r="M195" s="5">
        <f t="shared" si="33"/>
        <v>100</v>
      </c>
      <c r="N195" s="9">
        <f t="shared" si="34"/>
        <v>1.7</v>
      </c>
      <c r="O195" s="9">
        <f t="shared" si="35"/>
        <v>1.0344080432788603</v>
      </c>
      <c r="P195" s="5">
        <v>0</v>
      </c>
      <c r="Q195" s="5">
        <v>1</v>
      </c>
    </row>
    <row r="196" spans="1:17" ht="21.75">
      <c r="A196" s="15"/>
      <c r="B196" s="15"/>
      <c r="C196" s="4"/>
      <c r="D196" s="5"/>
      <c r="E196" s="5"/>
      <c r="F196" s="6"/>
      <c r="G196" s="7"/>
      <c r="H196" s="5"/>
      <c r="I196" s="5"/>
      <c r="J196" s="5"/>
      <c r="K196" s="5"/>
      <c r="L196" s="5"/>
      <c r="M196" s="5"/>
      <c r="N196" s="9"/>
      <c r="O196" s="9"/>
      <c r="P196" s="5"/>
      <c r="Q196" s="5"/>
    </row>
    <row r="197" spans="1:18" s="2" customFormat="1" ht="21.75">
      <c r="A197" s="7"/>
      <c r="B197" s="6" t="s">
        <v>104</v>
      </c>
      <c r="C197" s="6"/>
      <c r="D197" s="6"/>
      <c r="E197" s="6"/>
      <c r="F197" s="6"/>
      <c r="G197" s="5">
        <f>SUM(H197:L197,P197:Q197)</f>
        <v>3544</v>
      </c>
      <c r="H197" s="7">
        <f aca="true" t="shared" si="36" ref="H197:M197">SUM(H168:H196)</f>
        <v>159</v>
      </c>
      <c r="I197" s="7">
        <f t="shared" si="36"/>
        <v>608</v>
      </c>
      <c r="J197" s="7">
        <f t="shared" si="36"/>
        <v>932</v>
      </c>
      <c r="K197" s="7">
        <f t="shared" si="36"/>
        <v>1039</v>
      </c>
      <c r="L197" s="7">
        <f t="shared" si="36"/>
        <v>790</v>
      </c>
      <c r="M197" s="7">
        <f t="shared" si="36"/>
        <v>3528</v>
      </c>
      <c r="N197" s="9">
        <f>(1*I197+2*J197+3*K197+4*L197)/M197</f>
        <v>2.479875283446712</v>
      </c>
      <c r="O197" s="9">
        <f>SQRT((H197*0^2+I197*1^2+J197*2^2+K197*3^2+L197*4^2)/M197-N197^2)</f>
        <v>1.145652724804369</v>
      </c>
      <c r="P197" s="7">
        <f>SUM(P168:P196)</f>
        <v>12</v>
      </c>
      <c r="Q197" s="7">
        <f>SUM(Q168:Q196)</f>
        <v>4</v>
      </c>
      <c r="R197" s="12"/>
    </row>
    <row r="198" spans="1:18" s="2" customFormat="1" ht="21.75">
      <c r="A198" s="7"/>
      <c r="B198" s="6" t="s">
        <v>105</v>
      </c>
      <c r="C198" s="6"/>
      <c r="D198" s="6"/>
      <c r="E198" s="6"/>
      <c r="F198" s="6"/>
      <c r="G198" s="4">
        <f aca="true" t="shared" si="37" ref="G198:M198">G197*100/$G$197</f>
        <v>100</v>
      </c>
      <c r="H198" s="4">
        <f t="shared" si="37"/>
        <v>4.486455981941309</v>
      </c>
      <c r="I198" s="4">
        <f t="shared" si="37"/>
        <v>17.155756207674944</v>
      </c>
      <c r="J198" s="4">
        <f t="shared" si="37"/>
        <v>26.297968397291196</v>
      </c>
      <c r="K198" s="4">
        <f t="shared" si="37"/>
        <v>29.317155756207676</v>
      </c>
      <c r="L198" s="4">
        <f t="shared" si="37"/>
        <v>22.291196388261852</v>
      </c>
      <c r="M198" s="4">
        <f t="shared" si="37"/>
        <v>99.54853273137698</v>
      </c>
      <c r="N198" s="4"/>
      <c r="O198" s="4"/>
      <c r="P198" s="4">
        <f>P197*100/$G$197</f>
        <v>0.33860045146726864</v>
      </c>
      <c r="Q198" s="4">
        <f>Q197*100/$G$197</f>
        <v>0.11286681715575621</v>
      </c>
      <c r="R198" s="12"/>
    </row>
  </sheetData>
  <mergeCells count="48">
    <mergeCell ref="A3:A4"/>
    <mergeCell ref="B3:B4"/>
    <mergeCell ref="G3:G4"/>
    <mergeCell ref="H3:L3"/>
    <mergeCell ref="M3:M4"/>
    <mergeCell ref="N3:N4"/>
    <mergeCell ref="O3:O4"/>
    <mergeCell ref="P3:Q3"/>
    <mergeCell ref="A34:A35"/>
    <mergeCell ref="B34:B35"/>
    <mergeCell ref="G34:G35"/>
    <mergeCell ref="H34:L34"/>
    <mergeCell ref="M34:M35"/>
    <mergeCell ref="N34:N35"/>
    <mergeCell ref="O34:O35"/>
    <mergeCell ref="P34:Q34"/>
    <mergeCell ref="A70:A71"/>
    <mergeCell ref="B70:B71"/>
    <mergeCell ref="G70:G71"/>
    <mergeCell ref="H70:L70"/>
    <mergeCell ref="M70:M71"/>
    <mergeCell ref="N70:N71"/>
    <mergeCell ref="O70:O71"/>
    <mergeCell ref="P70:Q70"/>
    <mergeCell ref="A101:A102"/>
    <mergeCell ref="B101:B102"/>
    <mergeCell ref="G101:G102"/>
    <mergeCell ref="H101:L101"/>
    <mergeCell ref="M101:M102"/>
    <mergeCell ref="N101:N102"/>
    <mergeCell ref="O101:O102"/>
    <mergeCell ref="P101:Q101"/>
    <mergeCell ref="A131:A132"/>
    <mergeCell ref="B131:B132"/>
    <mergeCell ref="G131:G132"/>
    <mergeCell ref="H131:L131"/>
    <mergeCell ref="M131:M132"/>
    <mergeCell ref="N131:N132"/>
    <mergeCell ref="O131:O132"/>
    <mergeCell ref="P131:Q131"/>
    <mergeCell ref="A166:A167"/>
    <mergeCell ref="B166:B167"/>
    <mergeCell ref="G166:G167"/>
    <mergeCell ref="H166:L166"/>
    <mergeCell ref="M166:M167"/>
    <mergeCell ref="N166:N167"/>
    <mergeCell ref="O166:O167"/>
    <mergeCell ref="P166:Q166"/>
  </mergeCells>
  <printOptions horizontalCentered="1"/>
  <pageMargins left="0.7480314960629921" right="0.35433070866141736" top="0.984251968503937" bottom="0.3937007874015748" header="0.5118110236220472" footer="0"/>
  <pageSetup horizontalDpi="600" verticalDpi="600" orientation="portrait" paperSize="9" r:id="rId2"/>
  <rowBreaks count="3" manualBreakCount="3">
    <brk id="31" max="255" man="1"/>
    <brk id="98" max="255" man="1"/>
    <brk id="12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78"/>
  <sheetViews>
    <sheetView showGridLines="0" tabSelected="1" view="pageBreakPreview" zoomScaleSheetLayoutView="100" workbookViewId="0" topLeftCell="G70">
      <selection activeCell="J77" sqref="J77"/>
    </sheetView>
  </sheetViews>
  <sheetFormatPr defaultColWidth="9.140625" defaultRowHeight="21.75"/>
  <cols>
    <col min="1" max="1" width="7.421875" style="0" customWidth="1"/>
    <col min="2" max="2" width="24.421875" style="0" customWidth="1"/>
    <col min="3" max="3" width="4.140625" style="3" hidden="1" customWidth="1"/>
    <col min="4" max="4" width="3.140625" style="2" hidden="1" customWidth="1"/>
    <col min="5" max="5" width="6.00390625" style="2" hidden="1" customWidth="1"/>
    <col min="6" max="6" width="10.140625" style="0" hidden="1" customWidth="1"/>
    <col min="7" max="7" width="9.8515625" style="8" customWidth="1"/>
    <col min="8" max="12" width="6.7109375" style="2" bestFit="1" customWidth="1"/>
    <col min="13" max="13" width="7.8515625" style="2" customWidth="1"/>
    <col min="14" max="15" width="6.140625" style="2" customWidth="1"/>
    <col min="16" max="16" width="5.8515625" style="2" customWidth="1"/>
    <col min="17" max="17" width="5.7109375" style="2" customWidth="1"/>
    <col min="18" max="18" width="1.8515625" style="0" customWidth="1"/>
  </cols>
  <sheetData>
    <row r="1" s="2" customFormat="1" ht="23.25">
      <c r="A1" s="28" t="s">
        <v>109</v>
      </c>
    </row>
    <row r="2" s="2" customFormat="1" ht="21.75">
      <c r="A2" s="21" t="s">
        <v>445</v>
      </c>
    </row>
    <row r="3" spans="1:17" ht="40.5" customHeight="1">
      <c r="A3" s="33" t="s">
        <v>0</v>
      </c>
      <c r="B3" s="33" t="s">
        <v>23</v>
      </c>
      <c r="C3" s="4" t="s">
        <v>24</v>
      </c>
      <c r="D3" s="5" t="s">
        <v>25</v>
      </c>
      <c r="E3" s="5" t="s">
        <v>27</v>
      </c>
      <c r="F3" s="6" t="s">
        <v>26</v>
      </c>
      <c r="G3" s="43" t="s">
        <v>98</v>
      </c>
      <c r="H3" s="44" t="s">
        <v>96</v>
      </c>
      <c r="I3" s="44"/>
      <c r="J3" s="44"/>
      <c r="K3" s="44"/>
      <c r="L3" s="44"/>
      <c r="M3" s="39" t="s">
        <v>99</v>
      </c>
      <c r="N3" s="45" t="s">
        <v>97</v>
      </c>
      <c r="O3" s="45" t="s">
        <v>102</v>
      </c>
      <c r="P3" s="39" t="s">
        <v>103</v>
      </c>
      <c r="Q3" s="39"/>
    </row>
    <row r="4" spans="1:17" ht="21.75">
      <c r="A4" s="33"/>
      <c r="B4" s="33"/>
      <c r="C4" s="4"/>
      <c r="D4" s="5"/>
      <c r="E4" s="5"/>
      <c r="F4" s="6"/>
      <c r="G4" s="43"/>
      <c r="H4" s="5">
        <v>0</v>
      </c>
      <c r="I4" s="5">
        <v>1</v>
      </c>
      <c r="J4" s="5">
        <v>2</v>
      </c>
      <c r="K4" s="5">
        <v>3</v>
      </c>
      <c r="L4" s="5">
        <v>4</v>
      </c>
      <c r="M4" s="39"/>
      <c r="N4" s="45"/>
      <c r="O4" s="45"/>
      <c r="P4" s="5" t="s">
        <v>100</v>
      </c>
      <c r="Q4" s="5" t="s">
        <v>101</v>
      </c>
    </row>
    <row r="5" spans="1:17" ht="21.75">
      <c r="A5" s="15" t="s">
        <v>533</v>
      </c>
      <c r="B5" s="15" t="s">
        <v>535</v>
      </c>
      <c r="C5" s="4"/>
      <c r="D5" s="5">
        <v>1</v>
      </c>
      <c r="E5" s="5"/>
      <c r="F5" s="6" t="s">
        <v>37</v>
      </c>
      <c r="G5" s="5">
        <f aca="true" t="shared" si="0" ref="G5:G15">SUM(H5:L5,P5:Q5)</f>
        <v>39</v>
      </c>
      <c r="H5" s="5">
        <v>0</v>
      </c>
      <c r="I5" s="5">
        <v>2</v>
      </c>
      <c r="J5" s="5">
        <v>21</v>
      </c>
      <c r="K5" s="5">
        <v>10</v>
      </c>
      <c r="L5" s="5">
        <v>3</v>
      </c>
      <c r="M5" s="5">
        <f aca="true" t="shared" si="1" ref="M5:M15">SUM(H5:L5)</f>
        <v>36</v>
      </c>
      <c r="N5" s="9">
        <f aca="true" t="shared" si="2" ref="N5:N15">(1*I5+2*J5+3*K5+4*L5)/M5</f>
        <v>2.388888888888889</v>
      </c>
      <c r="O5" s="9">
        <f aca="true" t="shared" si="3" ref="O5:O15">SQRT((H5*0^2+I5*1^2+J5*2^2+K5*3^2+L5*4^2)/M5-N5^2)</f>
        <v>0.7179359990733386</v>
      </c>
      <c r="P5" s="5">
        <v>3</v>
      </c>
      <c r="Q5" s="5">
        <v>0</v>
      </c>
    </row>
    <row r="6" spans="1:17" ht="21.75">
      <c r="A6" s="15" t="s">
        <v>2</v>
      </c>
      <c r="B6" s="15" t="s">
        <v>45</v>
      </c>
      <c r="C6" s="4">
        <v>1</v>
      </c>
      <c r="D6" s="5">
        <v>2</v>
      </c>
      <c r="E6" s="5"/>
      <c r="F6" s="5" t="s">
        <v>37</v>
      </c>
      <c r="G6" s="5">
        <f t="shared" si="0"/>
        <v>244</v>
      </c>
      <c r="H6" s="5">
        <v>0</v>
      </c>
      <c r="I6" s="5">
        <v>14</v>
      </c>
      <c r="J6" s="5">
        <v>47</v>
      </c>
      <c r="K6" s="5">
        <v>110</v>
      </c>
      <c r="L6" s="5">
        <v>73</v>
      </c>
      <c r="M6" s="5">
        <f t="shared" si="1"/>
        <v>244</v>
      </c>
      <c r="N6" s="9">
        <f t="shared" si="2"/>
        <v>2.9918032786885247</v>
      </c>
      <c r="O6" s="9">
        <f t="shared" si="3"/>
        <v>0.8492610253447274</v>
      </c>
      <c r="P6" s="5">
        <v>0</v>
      </c>
      <c r="Q6" s="5">
        <v>0</v>
      </c>
    </row>
    <row r="7" spans="1:17" ht="21.75">
      <c r="A7" s="15" t="s">
        <v>86</v>
      </c>
      <c r="B7" s="15" t="s">
        <v>452</v>
      </c>
      <c r="C7" s="4">
        <v>1</v>
      </c>
      <c r="D7" s="5">
        <v>2</v>
      </c>
      <c r="E7" s="5"/>
      <c r="F7" s="5" t="s">
        <v>37</v>
      </c>
      <c r="G7" s="5">
        <f t="shared" si="0"/>
        <v>39</v>
      </c>
      <c r="H7" s="5">
        <v>1</v>
      </c>
      <c r="I7" s="5">
        <v>29</v>
      </c>
      <c r="J7" s="5">
        <v>9</v>
      </c>
      <c r="K7" s="5">
        <v>0</v>
      </c>
      <c r="L7" s="5">
        <v>0</v>
      </c>
      <c r="M7" s="5">
        <f>SUM(H7:L7)</f>
        <v>39</v>
      </c>
      <c r="N7" s="9">
        <f t="shared" si="2"/>
        <v>1.205128205128205</v>
      </c>
      <c r="O7" s="9">
        <f t="shared" si="3"/>
        <v>0.4629607714171231</v>
      </c>
      <c r="P7" s="5">
        <v>0</v>
      </c>
      <c r="Q7" s="5">
        <v>0</v>
      </c>
    </row>
    <row r="8" spans="1:17" ht="21.75">
      <c r="A8" s="6" t="s">
        <v>238</v>
      </c>
      <c r="B8" s="6" t="s">
        <v>239</v>
      </c>
      <c r="C8" s="18">
        <v>2</v>
      </c>
      <c r="D8" s="6">
        <v>3</v>
      </c>
      <c r="E8" s="5" t="s">
        <v>41</v>
      </c>
      <c r="F8" s="6" t="s">
        <v>37</v>
      </c>
      <c r="G8" s="7">
        <f t="shared" si="0"/>
        <v>30</v>
      </c>
      <c r="H8" s="5">
        <v>0</v>
      </c>
      <c r="I8" s="5">
        <v>1</v>
      </c>
      <c r="J8" s="5">
        <v>2</v>
      </c>
      <c r="K8" s="5">
        <v>12</v>
      </c>
      <c r="L8" s="5">
        <v>14</v>
      </c>
      <c r="M8" s="5">
        <f t="shared" si="1"/>
        <v>29</v>
      </c>
      <c r="N8" s="9">
        <f t="shared" si="2"/>
        <v>3.3448275862068964</v>
      </c>
      <c r="O8" s="9">
        <f t="shared" si="3"/>
        <v>0.7554793896622992</v>
      </c>
      <c r="P8" s="5">
        <v>1</v>
      </c>
      <c r="Q8" s="5">
        <v>0</v>
      </c>
    </row>
    <row r="9" spans="1:17" ht="21.75">
      <c r="A9" s="15" t="s">
        <v>325</v>
      </c>
      <c r="B9" s="15" t="s">
        <v>333</v>
      </c>
      <c r="C9" s="4">
        <v>1</v>
      </c>
      <c r="D9" s="5">
        <v>5</v>
      </c>
      <c r="E9" s="5"/>
      <c r="F9" s="5" t="s">
        <v>37</v>
      </c>
      <c r="G9" s="5">
        <f t="shared" si="0"/>
        <v>19</v>
      </c>
      <c r="H9" s="5">
        <v>0</v>
      </c>
      <c r="I9" s="5">
        <v>0</v>
      </c>
      <c r="J9" s="5">
        <v>2</v>
      </c>
      <c r="K9" s="5">
        <v>12</v>
      </c>
      <c r="L9" s="5">
        <v>5</v>
      </c>
      <c r="M9" s="5">
        <f t="shared" si="1"/>
        <v>19</v>
      </c>
      <c r="N9" s="9">
        <f t="shared" si="2"/>
        <v>3.1578947368421053</v>
      </c>
      <c r="O9" s="9">
        <f t="shared" si="3"/>
        <v>0.586080459245265</v>
      </c>
      <c r="P9" s="5">
        <v>0</v>
      </c>
      <c r="Q9" s="5">
        <v>0</v>
      </c>
    </row>
    <row r="10" spans="1:17" ht="21.75">
      <c r="A10" s="15" t="s">
        <v>324</v>
      </c>
      <c r="B10" s="15" t="s">
        <v>332</v>
      </c>
      <c r="C10" s="4">
        <v>1</v>
      </c>
      <c r="D10" s="5">
        <v>5</v>
      </c>
      <c r="E10" s="5"/>
      <c r="F10" s="5" t="s">
        <v>37</v>
      </c>
      <c r="G10" s="5">
        <f t="shared" si="0"/>
        <v>19</v>
      </c>
      <c r="H10" s="5">
        <v>0</v>
      </c>
      <c r="I10" s="5">
        <v>0</v>
      </c>
      <c r="J10" s="5">
        <v>0</v>
      </c>
      <c r="K10" s="5">
        <v>8</v>
      </c>
      <c r="L10" s="5">
        <v>11</v>
      </c>
      <c r="M10" s="5">
        <f t="shared" si="1"/>
        <v>19</v>
      </c>
      <c r="N10" s="9">
        <f t="shared" si="2"/>
        <v>3.5789473684210527</v>
      </c>
      <c r="O10" s="9">
        <f t="shared" si="3"/>
        <v>0.4937279747182552</v>
      </c>
      <c r="P10" s="5">
        <v>0</v>
      </c>
      <c r="Q10" s="5">
        <v>0</v>
      </c>
    </row>
    <row r="11" spans="1:17" ht="21.75">
      <c r="A11" s="15" t="s">
        <v>427</v>
      </c>
      <c r="B11" s="15" t="s">
        <v>428</v>
      </c>
      <c r="C11" s="4">
        <v>1</v>
      </c>
      <c r="D11" s="5">
        <v>5</v>
      </c>
      <c r="E11" s="5"/>
      <c r="F11" s="5" t="s">
        <v>37</v>
      </c>
      <c r="G11" s="5">
        <f t="shared" si="0"/>
        <v>19</v>
      </c>
      <c r="H11" s="5">
        <v>0</v>
      </c>
      <c r="I11" s="5">
        <v>0</v>
      </c>
      <c r="J11" s="5">
        <v>8</v>
      </c>
      <c r="K11" s="5">
        <v>6</v>
      </c>
      <c r="L11" s="5">
        <v>3</v>
      </c>
      <c r="M11" s="5">
        <f t="shared" si="1"/>
        <v>17</v>
      </c>
      <c r="N11" s="9">
        <f t="shared" si="2"/>
        <v>2.7058823529411766</v>
      </c>
      <c r="O11" s="9">
        <f t="shared" si="3"/>
        <v>0.7487012977269322</v>
      </c>
      <c r="P11" s="5">
        <v>2</v>
      </c>
      <c r="Q11" s="5">
        <v>0</v>
      </c>
    </row>
    <row r="12" spans="1:17" ht="21.75">
      <c r="A12" s="15" t="s">
        <v>69</v>
      </c>
      <c r="B12" s="15" t="s">
        <v>449</v>
      </c>
      <c r="C12" s="4">
        <v>2</v>
      </c>
      <c r="D12" s="5">
        <v>5</v>
      </c>
      <c r="E12" s="5"/>
      <c r="F12" s="5" t="s">
        <v>37</v>
      </c>
      <c r="G12" s="5">
        <f t="shared" si="0"/>
        <v>170</v>
      </c>
      <c r="H12" s="5">
        <v>0</v>
      </c>
      <c r="I12" s="5">
        <v>16</v>
      </c>
      <c r="J12" s="5">
        <v>13</v>
      </c>
      <c r="K12" s="5">
        <v>34</v>
      </c>
      <c r="L12" s="5">
        <v>106</v>
      </c>
      <c r="M12" s="5">
        <f t="shared" si="1"/>
        <v>169</v>
      </c>
      <c r="N12" s="9">
        <f t="shared" si="2"/>
        <v>3.36094674556213</v>
      </c>
      <c r="O12" s="9">
        <f t="shared" si="3"/>
        <v>0.9759906165299433</v>
      </c>
      <c r="P12" s="5">
        <v>0</v>
      </c>
      <c r="Q12" s="5">
        <v>1</v>
      </c>
    </row>
    <row r="13" spans="1:17" ht="21.75">
      <c r="A13" s="15" t="s">
        <v>328</v>
      </c>
      <c r="B13" s="15" t="s">
        <v>483</v>
      </c>
      <c r="C13" s="4">
        <v>1</v>
      </c>
      <c r="D13" s="5">
        <v>6</v>
      </c>
      <c r="E13" s="5"/>
      <c r="F13" s="6" t="s">
        <v>37</v>
      </c>
      <c r="G13" s="5">
        <f t="shared" si="0"/>
        <v>23</v>
      </c>
      <c r="H13" s="5">
        <v>0</v>
      </c>
      <c r="I13" s="5">
        <v>0</v>
      </c>
      <c r="J13" s="5">
        <v>3</v>
      </c>
      <c r="K13" s="5">
        <v>15</v>
      </c>
      <c r="L13" s="5">
        <v>5</v>
      </c>
      <c r="M13" s="5">
        <f t="shared" si="1"/>
        <v>23</v>
      </c>
      <c r="N13" s="9">
        <f t="shared" si="2"/>
        <v>3.0869565217391304</v>
      </c>
      <c r="O13" s="9">
        <f t="shared" si="3"/>
        <v>0.5833220810869022</v>
      </c>
      <c r="P13" s="5">
        <v>0</v>
      </c>
      <c r="Q13" s="5">
        <v>0</v>
      </c>
    </row>
    <row r="14" spans="1:17" ht="21.75">
      <c r="A14" s="15" t="s">
        <v>238</v>
      </c>
      <c r="B14" s="15" t="s">
        <v>239</v>
      </c>
      <c r="C14" s="4">
        <v>1</v>
      </c>
      <c r="D14" s="5">
        <v>6</v>
      </c>
      <c r="E14" s="5"/>
      <c r="F14" s="6" t="s">
        <v>37</v>
      </c>
      <c r="G14" s="5">
        <f t="shared" si="0"/>
        <v>23</v>
      </c>
      <c r="H14" s="5">
        <v>0</v>
      </c>
      <c r="I14" s="5">
        <v>0</v>
      </c>
      <c r="J14" s="5">
        <v>1</v>
      </c>
      <c r="K14" s="5">
        <v>3</v>
      </c>
      <c r="L14" s="5">
        <v>19</v>
      </c>
      <c r="M14" s="5">
        <f t="shared" si="1"/>
        <v>23</v>
      </c>
      <c r="N14" s="9">
        <f t="shared" si="2"/>
        <v>3.782608695652174</v>
      </c>
      <c r="O14" s="9">
        <f t="shared" si="3"/>
        <v>0.5070392952039399</v>
      </c>
      <c r="P14" s="5">
        <v>0</v>
      </c>
      <c r="Q14" s="5">
        <v>0</v>
      </c>
    </row>
    <row r="15" spans="1:17" ht="21.75">
      <c r="A15" s="15" t="s">
        <v>367</v>
      </c>
      <c r="B15" s="15" t="s">
        <v>376</v>
      </c>
      <c r="C15" s="4">
        <v>1</v>
      </c>
      <c r="D15" s="5">
        <v>6</v>
      </c>
      <c r="E15" s="5"/>
      <c r="F15" s="6" t="s">
        <v>37</v>
      </c>
      <c r="G15" s="5">
        <f t="shared" si="0"/>
        <v>23</v>
      </c>
      <c r="H15" s="5">
        <v>0</v>
      </c>
      <c r="I15" s="5">
        <v>0</v>
      </c>
      <c r="J15" s="5">
        <v>1</v>
      </c>
      <c r="K15" s="5">
        <v>9</v>
      </c>
      <c r="L15" s="5">
        <v>13</v>
      </c>
      <c r="M15" s="5">
        <f t="shared" si="1"/>
        <v>23</v>
      </c>
      <c r="N15" s="9">
        <f t="shared" si="2"/>
        <v>3.5217391304347827</v>
      </c>
      <c r="O15" s="9">
        <f t="shared" si="3"/>
        <v>0.5800723506141885</v>
      </c>
      <c r="P15" s="5">
        <v>0</v>
      </c>
      <c r="Q15" s="5">
        <v>0</v>
      </c>
    </row>
    <row r="16" spans="1:17" ht="21.75">
      <c r="A16" s="6"/>
      <c r="B16" s="6"/>
      <c r="C16" s="18"/>
      <c r="D16" s="6"/>
      <c r="E16" s="5"/>
      <c r="F16" s="6"/>
      <c r="G16" s="7"/>
      <c r="H16" s="5"/>
      <c r="I16" s="5"/>
      <c r="J16" s="5"/>
      <c r="K16" s="5"/>
      <c r="L16" s="5"/>
      <c r="M16" s="5"/>
      <c r="N16" s="5"/>
      <c r="O16" s="9"/>
      <c r="P16" s="5"/>
      <c r="Q16" s="5"/>
    </row>
    <row r="17" spans="1:17" ht="21.75">
      <c r="A17" s="6"/>
      <c r="B17" s="6"/>
      <c r="C17" s="18"/>
      <c r="D17" s="6"/>
      <c r="E17" s="5"/>
      <c r="F17" s="6"/>
      <c r="G17" s="7"/>
      <c r="H17" s="5"/>
      <c r="I17" s="5"/>
      <c r="J17" s="5"/>
      <c r="K17" s="5"/>
      <c r="L17" s="5"/>
      <c r="M17" s="5"/>
      <c r="N17" s="5"/>
      <c r="O17" s="9"/>
      <c r="P17" s="5"/>
      <c r="Q17" s="5"/>
    </row>
    <row r="18" spans="1:17" ht="21.75">
      <c r="A18" s="7"/>
      <c r="B18" s="6"/>
      <c r="C18" s="6"/>
      <c r="D18" s="6"/>
      <c r="E18" s="6"/>
      <c r="F18" s="6"/>
      <c r="G18" s="7"/>
      <c r="H18" s="7"/>
      <c r="I18" s="7"/>
      <c r="J18" s="7"/>
      <c r="K18" s="7"/>
      <c r="L18" s="7"/>
      <c r="M18" s="7"/>
      <c r="N18" s="7"/>
      <c r="O18" s="9"/>
      <c r="P18" s="7"/>
      <c r="Q18" s="7"/>
    </row>
    <row r="19" spans="1:17" ht="21.75">
      <c r="A19" s="7"/>
      <c r="B19" s="6" t="s">
        <v>104</v>
      </c>
      <c r="C19" s="6"/>
      <c r="D19" s="6"/>
      <c r="E19" s="6"/>
      <c r="F19" s="6"/>
      <c r="G19" s="7">
        <f aca="true" t="shared" si="4" ref="G19:M19">SUM(G5:G18)</f>
        <v>648</v>
      </c>
      <c r="H19" s="7">
        <f t="shared" si="4"/>
        <v>1</v>
      </c>
      <c r="I19" s="7">
        <f t="shared" si="4"/>
        <v>62</v>
      </c>
      <c r="J19" s="7">
        <f t="shared" si="4"/>
        <v>107</v>
      </c>
      <c r="K19" s="7">
        <f t="shared" si="4"/>
        <v>219</v>
      </c>
      <c r="L19" s="7">
        <f t="shared" si="4"/>
        <v>252</v>
      </c>
      <c r="M19" s="7">
        <f t="shared" si="4"/>
        <v>641</v>
      </c>
      <c r="N19" s="9">
        <f>(1*I19+2*J19+3*K19+4*L19)/M19</f>
        <v>3.0280811232449296</v>
      </c>
      <c r="O19" s="9">
        <f>SQRT((H19*0^2+I19*1^2+J19*2^2+K19*3^2+L19*4^2)/M19-N19^2)</f>
        <v>0.9799030005336762</v>
      </c>
      <c r="P19" s="7">
        <f>SUM(P5:P17)</f>
        <v>6</v>
      </c>
      <c r="Q19" s="7">
        <f>SUM(Q5:Q17)</f>
        <v>1</v>
      </c>
    </row>
    <row r="20" spans="1:17" ht="21.75">
      <c r="A20" s="7"/>
      <c r="B20" s="6" t="s">
        <v>105</v>
      </c>
      <c r="C20" s="6"/>
      <c r="D20" s="6"/>
      <c r="E20" s="6"/>
      <c r="F20" s="6"/>
      <c r="G20" s="7">
        <f aca="true" t="shared" si="5" ref="G20:M20">G19*100/$G$19</f>
        <v>100</v>
      </c>
      <c r="H20" s="9">
        <f t="shared" si="5"/>
        <v>0.15432098765432098</v>
      </c>
      <c r="I20" s="9">
        <f t="shared" si="5"/>
        <v>9.567901234567902</v>
      </c>
      <c r="J20" s="9">
        <f t="shared" si="5"/>
        <v>16.512345679012345</v>
      </c>
      <c r="K20" s="9">
        <f t="shared" si="5"/>
        <v>33.7962962962963</v>
      </c>
      <c r="L20" s="9">
        <f t="shared" si="5"/>
        <v>38.888888888888886</v>
      </c>
      <c r="M20" s="9">
        <f t="shared" si="5"/>
        <v>98.91975308641975</v>
      </c>
      <c r="N20" s="5"/>
      <c r="O20" s="9"/>
      <c r="P20" s="9">
        <f>P19*100/$G$19</f>
        <v>0.9259259259259259</v>
      </c>
      <c r="Q20" s="9">
        <f>Q19*100/$G$19</f>
        <v>0.15432098765432098</v>
      </c>
    </row>
    <row r="21" spans="3:17" ht="21.75">
      <c r="C21"/>
      <c r="D21"/>
      <c r="E21"/>
      <c r="H21"/>
      <c r="I21"/>
      <c r="J21"/>
      <c r="K21"/>
      <c r="L21"/>
      <c r="M21"/>
      <c r="N21"/>
      <c r="O21"/>
      <c r="P21"/>
      <c r="Q21"/>
    </row>
    <row r="22" spans="3:17" ht="21.75">
      <c r="C22"/>
      <c r="D22"/>
      <c r="E22"/>
      <c r="H22"/>
      <c r="I22"/>
      <c r="J22"/>
      <c r="K22"/>
      <c r="L22"/>
      <c r="M22"/>
      <c r="N22"/>
      <c r="O22"/>
      <c r="P22"/>
      <c r="Q22"/>
    </row>
    <row r="23" spans="3:17" ht="21.75">
      <c r="C23"/>
      <c r="D23"/>
      <c r="E23"/>
      <c r="H23"/>
      <c r="I23"/>
      <c r="J23"/>
      <c r="K23"/>
      <c r="L23"/>
      <c r="M23"/>
      <c r="N23"/>
      <c r="O23"/>
      <c r="P23"/>
      <c r="Q23"/>
    </row>
    <row r="24" spans="3:17" ht="21.75">
      <c r="C24"/>
      <c r="D24"/>
      <c r="E24"/>
      <c r="H24"/>
      <c r="I24"/>
      <c r="J24"/>
      <c r="K24"/>
      <c r="L24"/>
      <c r="M24"/>
      <c r="N24"/>
      <c r="O24"/>
      <c r="P24"/>
      <c r="Q24"/>
    </row>
    <row r="25" s="2" customFormat="1" ht="23.25">
      <c r="A25" s="28" t="s">
        <v>110</v>
      </c>
    </row>
    <row r="26" s="2" customFormat="1" ht="21.75">
      <c r="A26" s="21" t="s">
        <v>445</v>
      </c>
    </row>
    <row r="27" spans="1:17" ht="33" customHeight="1">
      <c r="A27" s="33" t="s">
        <v>0</v>
      </c>
      <c r="B27" s="33" t="s">
        <v>23</v>
      </c>
      <c r="C27" s="4" t="s">
        <v>24</v>
      </c>
      <c r="D27" s="5" t="s">
        <v>25</v>
      </c>
      <c r="E27" s="5" t="s">
        <v>27</v>
      </c>
      <c r="F27" s="6" t="s">
        <v>26</v>
      </c>
      <c r="G27" s="43" t="s">
        <v>98</v>
      </c>
      <c r="H27" s="44" t="s">
        <v>96</v>
      </c>
      <c r="I27" s="44"/>
      <c r="J27" s="44"/>
      <c r="K27" s="44"/>
      <c r="L27" s="44"/>
      <c r="M27" s="39" t="s">
        <v>99</v>
      </c>
      <c r="N27" s="45" t="s">
        <v>97</v>
      </c>
      <c r="O27" s="45" t="s">
        <v>102</v>
      </c>
      <c r="P27" s="39" t="s">
        <v>103</v>
      </c>
      <c r="Q27" s="39"/>
    </row>
    <row r="28" spans="1:17" ht="21.75">
      <c r="A28" s="33"/>
      <c r="B28" s="33"/>
      <c r="C28" s="4"/>
      <c r="D28" s="5"/>
      <c r="E28" s="5"/>
      <c r="F28" s="6"/>
      <c r="G28" s="43"/>
      <c r="H28" s="5">
        <v>0</v>
      </c>
      <c r="I28" s="5">
        <v>1</v>
      </c>
      <c r="J28" s="5">
        <v>2</v>
      </c>
      <c r="K28" s="5">
        <v>3</v>
      </c>
      <c r="L28" s="5">
        <v>4</v>
      </c>
      <c r="M28" s="39"/>
      <c r="N28" s="45"/>
      <c r="O28" s="45"/>
      <c r="P28" s="5" t="s">
        <v>100</v>
      </c>
      <c r="Q28" s="5" t="s">
        <v>101</v>
      </c>
    </row>
    <row r="29" spans="1:17" ht="21.75">
      <c r="A29" s="15" t="s">
        <v>541</v>
      </c>
      <c r="B29" s="15" t="s">
        <v>16</v>
      </c>
      <c r="C29" s="4"/>
      <c r="D29" s="5">
        <v>1</v>
      </c>
      <c r="E29" s="5"/>
      <c r="F29" s="6" t="s">
        <v>33</v>
      </c>
      <c r="G29" s="5">
        <f aca="true" t="shared" si="6" ref="G29:G42">SUM(H29:L29,P29:Q29)</f>
        <v>518</v>
      </c>
      <c r="H29" s="5">
        <v>0</v>
      </c>
      <c r="I29" s="5">
        <v>258</v>
      </c>
      <c r="J29" s="5">
        <v>108</v>
      </c>
      <c r="K29" s="5">
        <v>67</v>
      </c>
      <c r="L29" s="5">
        <v>83</v>
      </c>
      <c r="M29" s="5">
        <f aca="true" t="shared" si="7" ref="M29:M42">SUM(H29:L29)</f>
        <v>516</v>
      </c>
      <c r="N29" s="9">
        <f aca="true" t="shared" si="8" ref="N29:N42">(1*I29+2*J29+3*K29+4*L29)/M29</f>
        <v>1.9515503875968991</v>
      </c>
      <c r="O29" s="9">
        <f aca="true" t="shared" si="9" ref="O29:O42">SQRT((H29*0^2+I29*1^2+J29*2^2+K29*3^2+L29*4^2)/M29-N29^2)</f>
        <v>1.1273457539776683</v>
      </c>
      <c r="P29" s="5">
        <v>2</v>
      </c>
      <c r="Q29" s="5">
        <v>0</v>
      </c>
    </row>
    <row r="30" spans="1:17" ht="21.75">
      <c r="A30" s="15" t="s">
        <v>542</v>
      </c>
      <c r="B30" s="15" t="s">
        <v>543</v>
      </c>
      <c r="C30" s="4"/>
      <c r="D30" s="5">
        <v>1</v>
      </c>
      <c r="E30" s="5"/>
      <c r="F30" s="6" t="s">
        <v>33</v>
      </c>
      <c r="G30" s="5">
        <f t="shared" si="6"/>
        <v>216</v>
      </c>
      <c r="H30" s="5">
        <v>0</v>
      </c>
      <c r="I30" s="5">
        <v>86</v>
      </c>
      <c r="J30" s="5">
        <v>61</v>
      </c>
      <c r="K30" s="5">
        <v>29</v>
      </c>
      <c r="L30" s="5">
        <v>40</v>
      </c>
      <c r="M30" s="5">
        <f t="shared" si="7"/>
        <v>216</v>
      </c>
      <c r="N30" s="9">
        <f t="shared" si="8"/>
        <v>2.1064814814814814</v>
      </c>
      <c r="O30" s="9">
        <f t="shared" si="9"/>
        <v>1.1233030945607059</v>
      </c>
      <c r="P30" s="5">
        <v>0</v>
      </c>
      <c r="Q30" s="5">
        <v>0</v>
      </c>
    </row>
    <row r="31" spans="1:17" ht="21.75">
      <c r="A31" s="15" t="s">
        <v>198</v>
      </c>
      <c r="B31" s="15" t="s">
        <v>164</v>
      </c>
      <c r="C31" s="4">
        <v>0.5</v>
      </c>
      <c r="D31" s="5">
        <v>2</v>
      </c>
      <c r="E31" s="5"/>
      <c r="F31" s="5" t="s">
        <v>33</v>
      </c>
      <c r="G31" s="5">
        <f t="shared" si="6"/>
        <v>208</v>
      </c>
      <c r="H31" s="5">
        <v>2</v>
      </c>
      <c r="I31" s="5">
        <v>26</v>
      </c>
      <c r="J31" s="5">
        <v>67</v>
      </c>
      <c r="K31" s="5">
        <v>44</v>
      </c>
      <c r="L31" s="5">
        <v>67</v>
      </c>
      <c r="M31" s="5">
        <f>SUM(H31:L31)</f>
        <v>206</v>
      </c>
      <c r="N31" s="9">
        <f t="shared" si="8"/>
        <v>2.7184466019417477</v>
      </c>
      <c r="O31" s="9">
        <f t="shared" si="9"/>
        <v>1.0786316009851515</v>
      </c>
      <c r="P31" s="5">
        <v>2</v>
      </c>
      <c r="Q31" s="5">
        <v>0</v>
      </c>
    </row>
    <row r="32" spans="1:17" ht="21.75">
      <c r="A32" s="15" t="s">
        <v>177</v>
      </c>
      <c r="B32" s="15" t="s">
        <v>186</v>
      </c>
      <c r="C32" s="4">
        <v>1.5</v>
      </c>
      <c r="D32" s="5">
        <v>2</v>
      </c>
      <c r="E32" s="5"/>
      <c r="F32" s="5" t="s">
        <v>33</v>
      </c>
      <c r="G32" s="5">
        <f t="shared" si="6"/>
        <v>495</v>
      </c>
      <c r="H32" s="5">
        <v>52</v>
      </c>
      <c r="I32" s="5">
        <v>196</v>
      </c>
      <c r="J32" s="5">
        <v>133</v>
      </c>
      <c r="K32" s="5">
        <v>65</v>
      </c>
      <c r="L32" s="5">
        <v>47</v>
      </c>
      <c r="M32" s="5">
        <f t="shared" si="7"/>
        <v>493</v>
      </c>
      <c r="N32" s="9">
        <f t="shared" si="8"/>
        <v>1.7139959432048681</v>
      </c>
      <c r="O32" s="9">
        <f t="shared" si="9"/>
        <v>1.1184180257435437</v>
      </c>
      <c r="P32" s="5">
        <v>2</v>
      </c>
      <c r="Q32" s="5">
        <v>0</v>
      </c>
    </row>
    <row r="33" spans="1:17" ht="21.75">
      <c r="A33" s="6" t="s">
        <v>235</v>
      </c>
      <c r="B33" s="6" t="s">
        <v>16</v>
      </c>
      <c r="C33" s="18">
        <v>2.5</v>
      </c>
      <c r="D33" s="6">
        <v>3</v>
      </c>
      <c r="E33" s="5" t="s">
        <v>54</v>
      </c>
      <c r="F33" s="6" t="s">
        <v>33</v>
      </c>
      <c r="G33" s="7">
        <f t="shared" si="6"/>
        <v>215</v>
      </c>
      <c r="H33" s="5">
        <v>0</v>
      </c>
      <c r="I33" s="5">
        <v>55</v>
      </c>
      <c r="J33" s="5">
        <v>109</v>
      </c>
      <c r="K33" s="5">
        <v>39</v>
      </c>
      <c r="L33" s="5">
        <v>12</v>
      </c>
      <c r="M33" s="5">
        <f>SUM(H33:L33)</f>
        <v>215</v>
      </c>
      <c r="N33" s="9">
        <f t="shared" si="8"/>
        <v>2.0372093023255813</v>
      </c>
      <c r="O33" s="9">
        <f t="shared" si="9"/>
        <v>0.8118377818871908</v>
      </c>
      <c r="P33" s="5">
        <v>0</v>
      </c>
      <c r="Q33" s="5">
        <v>0</v>
      </c>
    </row>
    <row r="34" spans="1:17" ht="21.75">
      <c r="A34" s="6" t="s">
        <v>236</v>
      </c>
      <c r="B34" s="6" t="s">
        <v>16</v>
      </c>
      <c r="C34" s="18">
        <v>1</v>
      </c>
      <c r="D34" s="6">
        <v>3</v>
      </c>
      <c r="E34" s="5" t="s">
        <v>60</v>
      </c>
      <c r="F34" s="6" t="s">
        <v>33</v>
      </c>
      <c r="G34" s="7">
        <f t="shared" si="6"/>
        <v>88</v>
      </c>
      <c r="H34" s="5">
        <v>3</v>
      </c>
      <c r="I34" s="5">
        <v>32</v>
      </c>
      <c r="J34" s="5">
        <v>23</v>
      </c>
      <c r="K34" s="5">
        <v>18</v>
      </c>
      <c r="L34" s="5">
        <v>11</v>
      </c>
      <c r="M34" s="5">
        <f t="shared" si="7"/>
        <v>87</v>
      </c>
      <c r="N34" s="9">
        <f t="shared" si="8"/>
        <v>2.0229885057471266</v>
      </c>
      <c r="O34" s="9">
        <f t="shared" si="9"/>
        <v>1.103568001167674</v>
      </c>
      <c r="P34" s="5">
        <v>1</v>
      </c>
      <c r="Q34" s="5">
        <v>0</v>
      </c>
    </row>
    <row r="35" spans="1:17" ht="21.75">
      <c r="A35" s="6" t="s">
        <v>222</v>
      </c>
      <c r="B35" s="6" t="s">
        <v>16</v>
      </c>
      <c r="C35" s="18">
        <v>1.5</v>
      </c>
      <c r="D35" s="6">
        <v>3</v>
      </c>
      <c r="E35" s="16" t="s">
        <v>42</v>
      </c>
      <c r="F35" s="6" t="s">
        <v>33</v>
      </c>
      <c r="G35" s="7">
        <f t="shared" si="6"/>
        <v>221</v>
      </c>
      <c r="H35" s="5">
        <v>10</v>
      </c>
      <c r="I35" s="5">
        <v>114</v>
      </c>
      <c r="J35" s="5">
        <v>80</v>
      </c>
      <c r="K35" s="5">
        <v>12</v>
      </c>
      <c r="L35" s="5">
        <v>2</v>
      </c>
      <c r="M35" s="5">
        <f t="shared" si="7"/>
        <v>218</v>
      </c>
      <c r="N35" s="9">
        <f t="shared" si="8"/>
        <v>1.4587155963302751</v>
      </c>
      <c r="O35" s="9">
        <f t="shared" si="9"/>
        <v>0.7107575760824428</v>
      </c>
      <c r="P35" s="5">
        <v>3</v>
      </c>
      <c r="Q35" s="5">
        <v>0</v>
      </c>
    </row>
    <row r="36" spans="1:17" ht="21.75">
      <c r="A36" s="15" t="s">
        <v>544</v>
      </c>
      <c r="B36" s="15" t="s">
        <v>543</v>
      </c>
      <c r="C36" s="4"/>
      <c r="D36" s="5">
        <v>4</v>
      </c>
      <c r="E36" s="5"/>
      <c r="F36" s="6" t="s">
        <v>33</v>
      </c>
      <c r="G36" s="5">
        <f t="shared" si="6"/>
        <v>0</v>
      </c>
      <c r="H36" s="5"/>
      <c r="I36" s="5"/>
      <c r="J36" s="5"/>
      <c r="K36" s="5"/>
      <c r="L36" s="5"/>
      <c r="M36" s="5">
        <f t="shared" si="7"/>
        <v>0</v>
      </c>
      <c r="N36" s="9" t="e">
        <f t="shared" si="8"/>
        <v>#DIV/0!</v>
      </c>
      <c r="O36" s="9" t="e">
        <f t="shared" si="9"/>
        <v>#DIV/0!</v>
      </c>
      <c r="P36" s="5"/>
      <c r="Q36" s="5"/>
    </row>
    <row r="37" spans="1:17" ht="21.75">
      <c r="A37" s="15" t="s">
        <v>545</v>
      </c>
      <c r="B37" s="15" t="s">
        <v>543</v>
      </c>
      <c r="C37" s="4"/>
      <c r="D37" s="5">
        <v>4</v>
      </c>
      <c r="E37" s="5"/>
      <c r="F37" s="6" t="s">
        <v>33</v>
      </c>
      <c r="G37" s="5">
        <f t="shared" si="6"/>
        <v>0</v>
      </c>
      <c r="H37" s="5"/>
      <c r="I37" s="5"/>
      <c r="J37" s="5"/>
      <c r="K37" s="5"/>
      <c r="L37" s="5"/>
      <c r="M37" s="5">
        <f t="shared" si="7"/>
        <v>0</v>
      </c>
      <c r="N37" s="9" t="e">
        <f t="shared" si="8"/>
        <v>#DIV/0!</v>
      </c>
      <c r="O37" s="9" t="e">
        <f t="shared" si="9"/>
        <v>#DIV/0!</v>
      </c>
      <c r="P37" s="5"/>
      <c r="Q37" s="5"/>
    </row>
    <row r="38" spans="1:17" ht="21.75">
      <c r="A38" s="15" t="s">
        <v>401</v>
      </c>
      <c r="B38" s="15" t="s">
        <v>16</v>
      </c>
      <c r="C38" s="4">
        <v>2.5</v>
      </c>
      <c r="D38" s="5">
        <v>5</v>
      </c>
      <c r="E38" s="5"/>
      <c r="F38" s="5" t="s">
        <v>33</v>
      </c>
      <c r="G38" s="5">
        <f t="shared" si="6"/>
        <v>157</v>
      </c>
      <c r="H38" s="5">
        <v>6</v>
      </c>
      <c r="I38" s="5">
        <v>67</v>
      </c>
      <c r="J38" s="5">
        <v>52</v>
      </c>
      <c r="K38" s="5">
        <v>19</v>
      </c>
      <c r="L38" s="5">
        <v>10</v>
      </c>
      <c r="M38" s="5">
        <f t="shared" si="7"/>
        <v>154</v>
      </c>
      <c r="N38" s="9">
        <f t="shared" si="8"/>
        <v>1.7402597402597402</v>
      </c>
      <c r="O38" s="9">
        <f t="shared" si="9"/>
        <v>0.9521349544555313</v>
      </c>
      <c r="P38" s="5">
        <v>1</v>
      </c>
      <c r="Q38" s="5">
        <v>2</v>
      </c>
    </row>
    <row r="39" spans="1:17" ht="21.75">
      <c r="A39" s="15" t="s">
        <v>294</v>
      </c>
      <c r="B39" s="15" t="s">
        <v>16</v>
      </c>
      <c r="C39" s="4">
        <v>1.5</v>
      </c>
      <c r="D39" s="5">
        <v>5</v>
      </c>
      <c r="E39" s="5"/>
      <c r="F39" s="5" t="s">
        <v>33</v>
      </c>
      <c r="G39" s="5">
        <f t="shared" si="6"/>
        <v>141</v>
      </c>
      <c r="H39" s="5">
        <v>43</v>
      </c>
      <c r="I39" s="5">
        <v>54</v>
      </c>
      <c r="J39" s="5">
        <v>32</v>
      </c>
      <c r="K39" s="5">
        <v>5</v>
      </c>
      <c r="L39" s="5">
        <v>4</v>
      </c>
      <c r="M39" s="5">
        <f t="shared" si="7"/>
        <v>138</v>
      </c>
      <c r="N39" s="9">
        <f t="shared" si="8"/>
        <v>1.0797101449275361</v>
      </c>
      <c r="O39" s="9">
        <f t="shared" si="9"/>
        <v>0.971041531096622</v>
      </c>
      <c r="P39" s="5">
        <v>1</v>
      </c>
      <c r="Q39" s="5">
        <v>2</v>
      </c>
    </row>
    <row r="40" spans="1:17" ht="21.75">
      <c r="A40" s="15" t="s">
        <v>357</v>
      </c>
      <c r="B40" s="15" t="s">
        <v>16</v>
      </c>
      <c r="C40" s="4">
        <v>2.5</v>
      </c>
      <c r="D40" s="5">
        <v>6</v>
      </c>
      <c r="E40" s="5"/>
      <c r="F40" s="6" t="s">
        <v>33</v>
      </c>
      <c r="G40" s="5">
        <f t="shared" si="6"/>
        <v>160</v>
      </c>
      <c r="H40" s="5">
        <v>5</v>
      </c>
      <c r="I40" s="5">
        <v>63</v>
      </c>
      <c r="J40" s="5">
        <v>51</v>
      </c>
      <c r="K40" s="5">
        <v>41</v>
      </c>
      <c r="L40" s="5">
        <v>0</v>
      </c>
      <c r="M40" s="5">
        <f t="shared" si="7"/>
        <v>160</v>
      </c>
      <c r="N40" s="9">
        <f t="shared" si="8"/>
        <v>1.8</v>
      </c>
      <c r="O40" s="9">
        <f t="shared" si="9"/>
        <v>0.8573214099741122</v>
      </c>
      <c r="P40" s="5">
        <v>0</v>
      </c>
      <c r="Q40" s="5">
        <v>0</v>
      </c>
    </row>
    <row r="41" spans="1:17" ht="21.75">
      <c r="A41" s="15" t="s">
        <v>358</v>
      </c>
      <c r="B41" s="15" t="s">
        <v>16</v>
      </c>
      <c r="C41" s="4">
        <v>0.5</v>
      </c>
      <c r="D41" s="5">
        <v>6</v>
      </c>
      <c r="E41" s="5"/>
      <c r="F41" s="6" t="s">
        <v>33</v>
      </c>
      <c r="G41" s="5">
        <f t="shared" si="6"/>
        <v>160</v>
      </c>
      <c r="H41" s="5">
        <v>4</v>
      </c>
      <c r="I41" s="5">
        <v>78</v>
      </c>
      <c r="J41" s="5">
        <v>54</v>
      </c>
      <c r="K41" s="5">
        <v>23</v>
      </c>
      <c r="L41" s="5">
        <v>1</v>
      </c>
      <c r="M41" s="5">
        <f t="shared" si="7"/>
        <v>160</v>
      </c>
      <c r="N41" s="9">
        <f t="shared" si="8"/>
        <v>1.61875</v>
      </c>
      <c r="O41" s="9">
        <f t="shared" si="9"/>
        <v>0.7815999216351038</v>
      </c>
      <c r="P41" s="5">
        <v>0</v>
      </c>
      <c r="Q41" s="5">
        <v>0</v>
      </c>
    </row>
    <row r="42" spans="1:17" ht="21.75">
      <c r="A42" s="15" t="s">
        <v>347</v>
      </c>
      <c r="B42" s="15" t="s">
        <v>16</v>
      </c>
      <c r="C42" s="4">
        <v>1.5</v>
      </c>
      <c r="D42" s="5">
        <v>6</v>
      </c>
      <c r="E42" s="5"/>
      <c r="F42" s="6" t="s">
        <v>33</v>
      </c>
      <c r="G42" s="5">
        <f t="shared" si="6"/>
        <v>59</v>
      </c>
      <c r="H42" s="5">
        <v>1</v>
      </c>
      <c r="I42" s="5">
        <v>10</v>
      </c>
      <c r="J42" s="5">
        <v>19</v>
      </c>
      <c r="K42" s="5">
        <v>25</v>
      </c>
      <c r="L42" s="5">
        <v>4</v>
      </c>
      <c r="M42" s="5">
        <f t="shared" si="7"/>
        <v>59</v>
      </c>
      <c r="N42" s="9">
        <f t="shared" si="8"/>
        <v>2.3559322033898304</v>
      </c>
      <c r="O42" s="9">
        <f t="shared" si="9"/>
        <v>0.8975052403304223</v>
      </c>
      <c r="P42" s="5">
        <v>0</v>
      </c>
      <c r="Q42" s="5">
        <v>0</v>
      </c>
    </row>
    <row r="43" spans="1:17" ht="21.75">
      <c r="A43" s="6"/>
      <c r="B43" s="6"/>
      <c r="C43" s="6"/>
      <c r="D43" s="6"/>
      <c r="E43" s="6"/>
      <c r="F43" s="6"/>
      <c r="G43" s="7"/>
      <c r="H43" s="5"/>
      <c r="I43" s="5"/>
      <c r="J43" s="5"/>
      <c r="K43" s="5"/>
      <c r="L43" s="5"/>
      <c r="M43" s="5"/>
      <c r="N43" s="9"/>
      <c r="O43" s="9"/>
      <c r="P43" s="5"/>
      <c r="Q43" s="5"/>
    </row>
    <row r="44" spans="1:17" ht="21.75">
      <c r="A44" s="6"/>
      <c r="B44" s="6"/>
      <c r="C44" s="4"/>
      <c r="D44" s="5"/>
      <c r="E44" s="5"/>
      <c r="F44" s="6"/>
      <c r="G44" s="7"/>
      <c r="H44" s="5"/>
      <c r="I44" s="5"/>
      <c r="J44" s="5"/>
      <c r="K44" s="5"/>
      <c r="L44" s="5"/>
      <c r="M44" s="5"/>
      <c r="N44" s="9"/>
      <c r="O44" s="9"/>
      <c r="P44" s="5"/>
      <c r="Q44" s="5"/>
    </row>
    <row r="45" spans="1:17" ht="21.75">
      <c r="A45" s="6"/>
      <c r="B45" s="6"/>
      <c r="C45" s="4"/>
      <c r="D45" s="5"/>
      <c r="E45" s="5"/>
      <c r="F45" s="6"/>
      <c r="G45" s="7"/>
      <c r="H45" s="5"/>
      <c r="I45" s="5"/>
      <c r="J45" s="5"/>
      <c r="K45" s="5"/>
      <c r="L45" s="5"/>
      <c r="M45" s="5"/>
      <c r="N45" s="9"/>
      <c r="O45" s="9"/>
      <c r="P45" s="5"/>
      <c r="Q45" s="5"/>
    </row>
    <row r="46" spans="1:17" ht="21.75">
      <c r="A46" s="6"/>
      <c r="B46" s="5" t="s">
        <v>104</v>
      </c>
      <c r="C46" s="4"/>
      <c r="D46" s="5"/>
      <c r="E46" s="5"/>
      <c r="F46" s="6"/>
      <c r="G46" s="7">
        <f>SUM(G29:G45)</f>
        <v>2638</v>
      </c>
      <c r="H46" s="7">
        <f aca="true" t="shared" si="10" ref="H46:M46">SUM(H29:H45)</f>
        <v>126</v>
      </c>
      <c r="I46" s="7">
        <f t="shared" si="10"/>
        <v>1039</v>
      </c>
      <c r="J46" s="7">
        <f t="shared" si="10"/>
        <v>789</v>
      </c>
      <c r="K46" s="7">
        <f t="shared" si="10"/>
        <v>387</v>
      </c>
      <c r="L46" s="7">
        <f t="shared" si="10"/>
        <v>281</v>
      </c>
      <c r="M46" s="7">
        <f t="shared" si="10"/>
        <v>2622</v>
      </c>
      <c r="N46" s="9">
        <f>(1*I46+2*J46+3*K46+4*L46)/M46</f>
        <v>1.8695652173913044</v>
      </c>
      <c r="O46" s="9">
        <f>SQRT((H46*0^2+I46*1^2+J46*2^2+K46*3^2+L46*4^2)/M46-N46^2)</f>
        <v>1.0713293111299995</v>
      </c>
      <c r="P46" s="7">
        <f>SUM(P29:P45)</f>
        <v>12</v>
      </c>
      <c r="Q46" s="7">
        <f>SUM(Q29:Q45)</f>
        <v>4</v>
      </c>
    </row>
    <row r="47" spans="1:17" ht="21.75">
      <c r="A47" s="6"/>
      <c r="B47" s="5" t="s">
        <v>105</v>
      </c>
      <c r="C47" s="4"/>
      <c r="D47" s="5"/>
      <c r="E47" s="5"/>
      <c r="F47" s="6"/>
      <c r="G47" s="7">
        <f>G46*100/$G$46</f>
        <v>100</v>
      </c>
      <c r="H47" s="9">
        <f aca="true" t="shared" si="11" ref="H47:M47">H46*100/$G$46</f>
        <v>4.776345716451858</v>
      </c>
      <c r="I47" s="9">
        <f t="shared" si="11"/>
        <v>39.38589840788476</v>
      </c>
      <c r="J47" s="9">
        <f t="shared" si="11"/>
        <v>29.9090219863533</v>
      </c>
      <c r="K47" s="9">
        <f t="shared" si="11"/>
        <v>14.670204700530705</v>
      </c>
      <c r="L47" s="9">
        <f t="shared" si="11"/>
        <v>10.652009097801365</v>
      </c>
      <c r="M47" s="9">
        <f t="shared" si="11"/>
        <v>99.39347990902199</v>
      </c>
      <c r="N47" s="9"/>
      <c r="O47" s="9"/>
      <c r="P47" s="9">
        <f>P46*100/$G$46</f>
        <v>0.45489006823351025</v>
      </c>
      <c r="Q47" s="9">
        <f>Q46*100/$G$46</f>
        <v>0.1516300227445034</v>
      </c>
    </row>
    <row r="48" spans="1:17" ht="21.75">
      <c r="A48" s="10"/>
      <c r="B48" s="10"/>
      <c r="C48" s="11"/>
      <c r="D48" s="12"/>
      <c r="E48" s="12"/>
      <c r="F48" s="10"/>
      <c r="G48" s="13"/>
      <c r="H48" s="12"/>
      <c r="I48" s="12"/>
      <c r="J48" s="12"/>
      <c r="K48" s="12"/>
      <c r="L48" s="12"/>
      <c r="M48" s="12"/>
      <c r="N48" s="12"/>
      <c r="O48" s="14"/>
      <c r="P48" s="12"/>
      <c r="Q48" s="12"/>
    </row>
    <row r="49" s="2" customFormat="1" ht="23.25">
      <c r="A49" s="28" t="s">
        <v>111</v>
      </c>
    </row>
    <row r="50" s="2" customFormat="1" ht="21.75">
      <c r="A50" s="21" t="s">
        <v>445</v>
      </c>
    </row>
    <row r="51" spans="1:17" ht="34.5" customHeight="1">
      <c r="A51" s="33" t="s">
        <v>0</v>
      </c>
      <c r="B51" s="33" t="s">
        <v>23</v>
      </c>
      <c r="C51" s="4" t="s">
        <v>24</v>
      </c>
      <c r="D51" s="5" t="s">
        <v>25</v>
      </c>
      <c r="E51" s="5" t="s">
        <v>27</v>
      </c>
      <c r="F51" s="6" t="s">
        <v>26</v>
      </c>
      <c r="G51" s="43" t="s">
        <v>98</v>
      </c>
      <c r="H51" s="44" t="s">
        <v>96</v>
      </c>
      <c r="I51" s="44"/>
      <c r="J51" s="44"/>
      <c r="K51" s="44"/>
      <c r="L51" s="44"/>
      <c r="M51" s="39" t="s">
        <v>99</v>
      </c>
      <c r="N51" s="45" t="s">
        <v>97</v>
      </c>
      <c r="O51" s="45" t="s">
        <v>102</v>
      </c>
      <c r="P51" s="39" t="s">
        <v>103</v>
      </c>
      <c r="Q51" s="39"/>
    </row>
    <row r="52" spans="1:17" ht="21.75">
      <c r="A52" s="33"/>
      <c r="B52" s="33"/>
      <c r="C52" s="4"/>
      <c r="D52" s="5"/>
      <c r="E52" s="5"/>
      <c r="F52" s="6"/>
      <c r="G52" s="43"/>
      <c r="H52" s="5">
        <v>0</v>
      </c>
      <c r="I52" s="5">
        <v>1</v>
      </c>
      <c r="J52" s="5">
        <v>2</v>
      </c>
      <c r="K52" s="5">
        <v>3</v>
      </c>
      <c r="L52" s="5">
        <v>4</v>
      </c>
      <c r="M52" s="39"/>
      <c r="N52" s="45"/>
      <c r="O52" s="45"/>
      <c r="P52" s="5" t="s">
        <v>100</v>
      </c>
      <c r="Q52" s="5" t="s">
        <v>101</v>
      </c>
    </row>
    <row r="53" spans="1:17" ht="21.75">
      <c r="A53" s="6" t="s">
        <v>237</v>
      </c>
      <c r="B53" s="6" t="s">
        <v>94</v>
      </c>
      <c r="C53" s="18">
        <v>2</v>
      </c>
      <c r="D53" s="6">
        <v>3</v>
      </c>
      <c r="E53" s="5" t="s">
        <v>41</v>
      </c>
      <c r="F53" s="6" t="s">
        <v>34</v>
      </c>
      <c r="G53" s="7">
        <f aca="true" t="shared" si="12" ref="G53:G58">SUM(H53:L53,P53:Q53)</f>
        <v>25</v>
      </c>
      <c r="H53" s="5">
        <v>0</v>
      </c>
      <c r="I53" s="5">
        <v>0</v>
      </c>
      <c r="J53" s="5">
        <v>12</v>
      </c>
      <c r="K53" s="5">
        <v>13</v>
      </c>
      <c r="L53" s="5">
        <v>0</v>
      </c>
      <c r="M53" s="5">
        <f aca="true" t="shared" si="13" ref="M53:M58">SUM(H53:L53)</f>
        <v>25</v>
      </c>
      <c r="N53" s="9">
        <f aca="true" t="shared" si="14" ref="N53:N58">(1*I53+2*J53+3*K53+4*L53)/M53</f>
        <v>2.52</v>
      </c>
      <c r="O53" s="9">
        <f aca="true" t="shared" si="15" ref="O53:O58">SQRT((H53*0^2+I53*1^2+J53*2^2+K53*3^2+L53*4^2)/M53-N53^2)</f>
        <v>0.499599839871871</v>
      </c>
      <c r="P53" s="5">
        <v>0</v>
      </c>
      <c r="Q53" s="5">
        <v>0</v>
      </c>
    </row>
    <row r="54" spans="1:17" ht="21.75">
      <c r="A54" s="15" t="s">
        <v>524</v>
      </c>
      <c r="B54" s="15" t="s">
        <v>525</v>
      </c>
      <c r="C54" s="4"/>
      <c r="D54" s="5">
        <v>1</v>
      </c>
      <c r="E54" s="5"/>
      <c r="F54" s="6" t="s">
        <v>466</v>
      </c>
      <c r="G54" s="5">
        <f t="shared" si="12"/>
        <v>258</v>
      </c>
      <c r="H54" s="5">
        <v>1</v>
      </c>
      <c r="I54" s="5">
        <v>5</v>
      </c>
      <c r="J54" s="5">
        <v>51</v>
      </c>
      <c r="K54" s="5">
        <v>162</v>
      </c>
      <c r="L54" s="5">
        <v>35</v>
      </c>
      <c r="M54" s="5">
        <f t="shared" si="13"/>
        <v>254</v>
      </c>
      <c r="N54" s="9">
        <f t="shared" si="14"/>
        <v>2.8858267716535435</v>
      </c>
      <c r="O54" s="9">
        <f t="shared" si="15"/>
        <v>0.6631141526470065</v>
      </c>
      <c r="P54" s="5">
        <v>4</v>
      </c>
      <c r="Q54" s="5">
        <v>0</v>
      </c>
    </row>
    <row r="55" spans="1:17" ht="21.75">
      <c r="A55" s="15" t="s">
        <v>526</v>
      </c>
      <c r="B55" s="15" t="s">
        <v>527</v>
      </c>
      <c r="C55" s="4"/>
      <c r="D55" s="5">
        <v>1</v>
      </c>
      <c r="E55" s="5"/>
      <c r="F55" s="6" t="s">
        <v>466</v>
      </c>
      <c r="G55" s="5">
        <f t="shared" si="12"/>
        <v>17</v>
      </c>
      <c r="H55" s="5">
        <v>0</v>
      </c>
      <c r="I55" s="5">
        <v>0</v>
      </c>
      <c r="J55" s="5">
        <v>2</v>
      </c>
      <c r="K55" s="5">
        <v>13</v>
      </c>
      <c r="L55" s="5">
        <v>2</v>
      </c>
      <c r="M55" s="5">
        <f t="shared" si="13"/>
        <v>17</v>
      </c>
      <c r="N55" s="9">
        <f t="shared" si="14"/>
        <v>3</v>
      </c>
      <c r="O55" s="9">
        <f t="shared" si="15"/>
        <v>0.4850712500726651</v>
      </c>
      <c r="P55" s="5">
        <v>0</v>
      </c>
      <c r="Q55" s="5">
        <v>0</v>
      </c>
    </row>
    <row r="56" spans="1:17" ht="21.75">
      <c r="A56" s="15" t="s">
        <v>202</v>
      </c>
      <c r="B56" s="15" t="s">
        <v>108</v>
      </c>
      <c r="C56" s="4">
        <v>1</v>
      </c>
      <c r="D56" s="5">
        <v>2</v>
      </c>
      <c r="E56" s="5"/>
      <c r="F56" s="5" t="s">
        <v>466</v>
      </c>
      <c r="G56" s="5">
        <f t="shared" si="12"/>
        <v>37</v>
      </c>
      <c r="H56" s="5">
        <v>0</v>
      </c>
      <c r="I56" s="5">
        <v>0</v>
      </c>
      <c r="J56" s="5">
        <v>21</v>
      </c>
      <c r="K56" s="5">
        <v>16</v>
      </c>
      <c r="L56" s="5">
        <v>0</v>
      </c>
      <c r="M56" s="5">
        <f>SUM(H56:L56)</f>
        <v>37</v>
      </c>
      <c r="N56" s="9">
        <f>(1*I56+2*J56+3*K56+4*L56)/M56</f>
        <v>2.4324324324324325</v>
      </c>
      <c r="O56" s="9">
        <f>SQRT((H56*0^2+I56*1^2+J56*2^2+K56*3^2+L56*4^2)/M56-N56^2)</f>
        <v>0.4954135886438749</v>
      </c>
      <c r="P56" s="5">
        <v>0</v>
      </c>
      <c r="Q56" s="5">
        <v>0</v>
      </c>
    </row>
    <row r="57" spans="1:17" ht="21.75">
      <c r="A57" s="15" t="s">
        <v>93</v>
      </c>
      <c r="B57" s="15" t="s">
        <v>206</v>
      </c>
      <c r="C57" s="4">
        <v>1</v>
      </c>
      <c r="D57" s="5">
        <v>2</v>
      </c>
      <c r="E57" s="5"/>
      <c r="F57" s="5" t="s">
        <v>466</v>
      </c>
      <c r="G57" s="5">
        <f t="shared" si="12"/>
        <v>37</v>
      </c>
      <c r="H57" s="5">
        <v>6</v>
      </c>
      <c r="I57" s="5">
        <v>9</v>
      </c>
      <c r="J57" s="5">
        <v>6</v>
      </c>
      <c r="K57" s="5">
        <v>6</v>
      </c>
      <c r="L57" s="5">
        <v>10</v>
      </c>
      <c r="M57" s="5">
        <f>SUM(H57:L57)</f>
        <v>37</v>
      </c>
      <c r="N57" s="9">
        <f>(1*I57+2*J57+3*K57+4*L57)/M57</f>
        <v>2.135135135135135</v>
      </c>
      <c r="O57" s="9">
        <f>SQRT((H57*0^2+I57*1^2+J57*2^2+K57*3^2+L57*4^2)/M57-N57^2)</f>
        <v>1.4549479820210565</v>
      </c>
      <c r="P57" s="5">
        <v>0</v>
      </c>
      <c r="Q57" s="5">
        <v>0</v>
      </c>
    </row>
    <row r="58" spans="1:17" ht="21.75">
      <c r="A58" s="15" t="s">
        <v>528</v>
      </c>
      <c r="B58" s="15" t="s">
        <v>529</v>
      </c>
      <c r="C58" s="4"/>
      <c r="D58" s="5">
        <v>4</v>
      </c>
      <c r="E58" s="5"/>
      <c r="F58" s="6" t="s">
        <v>466</v>
      </c>
      <c r="G58" s="5">
        <f t="shared" si="12"/>
        <v>96</v>
      </c>
      <c r="H58" s="5">
        <v>0</v>
      </c>
      <c r="I58" s="5">
        <v>8</v>
      </c>
      <c r="J58" s="5">
        <v>24</v>
      </c>
      <c r="K58" s="5">
        <v>50</v>
      </c>
      <c r="L58" s="5">
        <v>14</v>
      </c>
      <c r="M58" s="5">
        <f t="shared" si="13"/>
        <v>96</v>
      </c>
      <c r="N58" s="9">
        <f t="shared" si="14"/>
        <v>2.7291666666666665</v>
      </c>
      <c r="O58" s="9">
        <f t="shared" si="15"/>
        <v>0.8098246552323671</v>
      </c>
      <c r="P58" s="5">
        <v>0</v>
      </c>
      <c r="Q58" s="5">
        <v>0</v>
      </c>
    </row>
    <row r="59" spans="1:17" ht="21.75">
      <c r="A59" s="6"/>
      <c r="B59" s="6"/>
      <c r="C59" s="18"/>
      <c r="D59" s="6"/>
      <c r="E59" s="5"/>
      <c r="F59" s="6"/>
      <c r="G59" s="7"/>
      <c r="H59" s="5"/>
      <c r="I59" s="5"/>
      <c r="J59" s="5"/>
      <c r="K59" s="5"/>
      <c r="L59" s="5"/>
      <c r="M59" s="5"/>
      <c r="N59" s="9"/>
      <c r="O59" s="9"/>
      <c r="P59" s="5"/>
      <c r="Q59" s="5"/>
    </row>
    <row r="60" spans="1:17" ht="21.75">
      <c r="A60" s="6"/>
      <c r="B60" s="6"/>
      <c r="C60" s="18"/>
      <c r="D60" s="6"/>
      <c r="E60" s="5"/>
      <c r="F60" s="6"/>
      <c r="G60" s="7"/>
      <c r="H60" s="5"/>
      <c r="I60" s="5"/>
      <c r="J60" s="5"/>
      <c r="K60" s="5"/>
      <c r="L60" s="5"/>
      <c r="M60" s="5"/>
      <c r="N60" s="9"/>
      <c r="O60" s="9"/>
      <c r="P60" s="5"/>
      <c r="Q60" s="5"/>
    </row>
    <row r="61" spans="1:17" ht="21.75">
      <c r="A61" s="6"/>
      <c r="B61" s="6"/>
      <c r="C61" s="18"/>
      <c r="D61" s="6"/>
      <c r="E61" s="5"/>
      <c r="F61" s="6"/>
      <c r="G61" s="7"/>
      <c r="H61" s="5"/>
      <c r="I61" s="5"/>
      <c r="J61" s="5"/>
      <c r="K61" s="5"/>
      <c r="L61" s="5"/>
      <c r="M61" s="5"/>
      <c r="N61" s="9"/>
      <c r="O61" s="9"/>
      <c r="P61" s="5"/>
      <c r="Q61" s="5"/>
    </row>
    <row r="62" spans="1:17" ht="21.75">
      <c r="A62" s="6"/>
      <c r="B62" s="5" t="s">
        <v>104</v>
      </c>
      <c r="C62" s="4"/>
      <c r="D62" s="5"/>
      <c r="E62" s="5"/>
      <c r="F62" s="6"/>
      <c r="G62" s="7">
        <f aca="true" t="shared" si="16" ref="G62:M62">SUM(G53:G61)</f>
        <v>470</v>
      </c>
      <c r="H62" s="7">
        <f t="shared" si="16"/>
        <v>7</v>
      </c>
      <c r="I62" s="7">
        <f t="shared" si="16"/>
        <v>22</v>
      </c>
      <c r="J62" s="7">
        <f t="shared" si="16"/>
        <v>116</v>
      </c>
      <c r="K62" s="7">
        <f t="shared" si="16"/>
        <v>260</v>
      </c>
      <c r="L62" s="7">
        <f t="shared" si="16"/>
        <v>61</v>
      </c>
      <c r="M62" s="7">
        <f t="shared" si="16"/>
        <v>466</v>
      </c>
      <c r="N62" s="9">
        <f>(1*I62+2*J62+3*K62+4*L62)/M62</f>
        <v>2.742489270386266</v>
      </c>
      <c r="O62" s="9">
        <f>SQRT((H62*0^2+I62*1^2+J62*2^2+K62*3^2+L62*4^2)/M62-N62^2)</f>
        <v>0.7984678359696197</v>
      </c>
      <c r="P62" s="7">
        <f>SUM(P53:P61)</f>
        <v>4</v>
      </c>
      <c r="Q62" s="7">
        <f>SUM(Q53:Q61)</f>
        <v>0</v>
      </c>
    </row>
    <row r="63" spans="1:17" ht="21.75">
      <c r="A63" s="6"/>
      <c r="B63" s="6" t="s">
        <v>105</v>
      </c>
      <c r="C63" s="4"/>
      <c r="D63" s="5"/>
      <c r="E63" s="5"/>
      <c r="F63" s="6"/>
      <c r="G63" s="7">
        <f>G62*100/$G$62</f>
        <v>100</v>
      </c>
      <c r="H63" s="9">
        <f aca="true" t="shared" si="17" ref="H63:Q63">H62*100/$G$62</f>
        <v>1.4893617021276595</v>
      </c>
      <c r="I63" s="9">
        <f t="shared" si="17"/>
        <v>4.680851063829787</v>
      </c>
      <c r="J63" s="9">
        <f t="shared" si="17"/>
        <v>24.680851063829788</v>
      </c>
      <c r="K63" s="9">
        <f t="shared" si="17"/>
        <v>55.319148936170215</v>
      </c>
      <c r="L63" s="9">
        <f t="shared" si="17"/>
        <v>12.97872340425532</v>
      </c>
      <c r="M63" s="9">
        <f t="shared" si="17"/>
        <v>99.14893617021276</v>
      </c>
      <c r="N63" s="9"/>
      <c r="O63" s="9"/>
      <c r="P63" s="9">
        <f t="shared" si="17"/>
        <v>0.851063829787234</v>
      </c>
      <c r="Q63" s="9">
        <f t="shared" si="17"/>
        <v>0</v>
      </c>
    </row>
    <row r="64" spans="1:17" ht="21.75">
      <c r="A64" s="10"/>
      <c r="B64" s="12"/>
      <c r="C64" s="11"/>
      <c r="D64" s="12"/>
      <c r="E64" s="12"/>
      <c r="F64" s="10"/>
      <c r="G64" s="13"/>
      <c r="H64" s="12"/>
      <c r="I64" s="12"/>
      <c r="J64" s="12"/>
      <c r="K64" s="12"/>
      <c r="L64" s="12"/>
      <c r="M64" s="12"/>
      <c r="N64" s="12"/>
      <c r="O64" s="14"/>
      <c r="P64" s="12"/>
      <c r="Q64" s="12"/>
    </row>
    <row r="65" s="2" customFormat="1" ht="23.25">
      <c r="A65" s="28" t="s">
        <v>112</v>
      </c>
    </row>
    <row r="66" s="2" customFormat="1" ht="21.75">
      <c r="A66" s="21" t="s">
        <v>445</v>
      </c>
    </row>
    <row r="67" spans="1:17" ht="33.75" customHeight="1">
      <c r="A67" s="33" t="s">
        <v>0</v>
      </c>
      <c r="B67" s="33" t="s">
        <v>23</v>
      </c>
      <c r="C67" s="4" t="s">
        <v>24</v>
      </c>
      <c r="D67" s="5" t="s">
        <v>25</v>
      </c>
      <c r="E67" s="5" t="s">
        <v>27</v>
      </c>
      <c r="F67" s="6" t="s">
        <v>26</v>
      </c>
      <c r="G67" s="43" t="s">
        <v>98</v>
      </c>
      <c r="H67" s="44" t="s">
        <v>96</v>
      </c>
      <c r="I67" s="44"/>
      <c r="J67" s="44"/>
      <c r="K67" s="44"/>
      <c r="L67" s="44"/>
      <c r="M67" s="39" t="s">
        <v>99</v>
      </c>
      <c r="N67" s="45" t="s">
        <v>97</v>
      </c>
      <c r="O67" s="45" t="s">
        <v>102</v>
      </c>
      <c r="P67" s="39" t="s">
        <v>103</v>
      </c>
      <c r="Q67" s="39"/>
    </row>
    <row r="68" spans="1:17" ht="21.75">
      <c r="A68" s="33"/>
      <c r="B68" s="33"/>
      <c r="C68" s="4"/>
      <c r="D68" s="5"/>
      <c r="E68" s="5"/>
      <c r="F68" s="6"/>
      <c r="G68" s="43"/>
      <c r="H68" s="5">
        <v>0</v>
      </c>
      <c r="I68" s="5">
        <v>1</v>
      </c>
      <c r="J68" s="5">
        <v>2</v>
      </c>
      <c r="K68" s="5">
        <v>3</v>
      </c>
      <c r="L68" s="5">
        <v>4</v>
      </c>
      <c r="M68" s="39"/>
      <c r="N68" s="45"/>
      <c r="O68" s="45"/>
      <c r="P68" s="5" t="s">
        <v>100</v>
      </c>
      <c r="Q68" s="5" t="s">
        <v>101</v>
      </c>
    </row>
    <row r="69" spans="1:17" ht="21.75">
      <c r="A69" s="15" t="s">
        <v>526</v>
      </c>
      <c r="B69" s="15" t="s">
        <v>531</v>
      </c>
      <c r="C69" s="4"/>
      <c r="D69" s="5">
        <v>1</v>
      </c>
      <c r="E69" s="5"/>
      <c r="F69" s="6" t="s">
        <v>467</v>
      </c>
      <c r="G69" s="5">
        <f aca="true" t="shared" si="18" ref="G69:G75">SUM(H69:L69,P69:Q69)</f>
        <v>519</v>
      </c>
      <c r="H69" s="5">
        <v>124</v>
      </c>
      <c r="I69" s="5">
        <v>181</v>
      </c>
      <c r="J69" s="5">
        <v>131</v>
      </c>
      <c r="K69" s="5">
        <v>72</v>
      </c>
      <c r="L69" s="5">
        <v>11</v>
      </c>
      <c r="M69" s="5">
        <f aca="true" t="shared" si="19" ref="M69:M75">SUM(H69:L69)</f>
        <v>519</v>
      </c>
      <c r="N69" s="9">
        <f aca="true" t="shared" si="20" ref="N69:N75">(1*I69+2*J69+3*K69+4*L69)/M69</f>
        <v>1.3545279383429671</v>
      </c>
      <c r="O69" s="9">
        <f aca="true" t="shared" si="21" ref="O69:O75">SQRT((H69*0^2+I69*1^2+J69*2^2+K69*3^2+L69*4^2)/M69-N69^2)</f>
        <v>1.0541841208192546</v>
      </c>
      <c r="P69" s="5">
        <v>0</v>
      </c>
      <c r="Q69" s="5">
        <v>0</v>
      </c>
    </row>
    <row r="70" spans="1:17" ht="21.75">
      <c r="A70" s="15" t="s">
        <v>530</v>
      </c>
      <c r="B70" s="15" t="s">
        <v>532</v>
      </c>
      <c r="C70" s="4"/>
      <c r="D70" s="5">
        <v>1</v>
      </c>
      <c r="E70" s="5"/>
      <c r="F70" s="6" t="s">
        <v>467</v>
      </c>
      <c r="G70" s="5">
        <f t="shared" si="18"/>
        <v>88</v>
      </c>
      <c r="H70" s="5">
        <v>0</v>
      </c>
      <c r="I70" s="5">
        <v>0</v>
      </c>
      <c r="J70" s="5">
        <v>0</v>
      </c>
      <c r="K70" s="5">
        <v>2</v>
      </c>
      <c r="L70" s="5">
        <v>86</v>
      </c>
      <c r="M70" s="5">
        <f t="shared" si="19"/>
        <v>88</v>
      </c>
      <c r="N70" s="9">
        <f t="shared" si="20"/>
        <v>3.977272727272727</v>
      </c>
      <c r="O70" s="9">
        <f t="shared" si="21"/>
        <v>0.14903269373414715</v>
      </c>
      <c r="P70" s="5">
        <v>0</v>
      </c>
      <c r="Q70" s="5">
        <v>0</v>
      </c>
    </row>
    <row r="71" spans="1:17" ht="21.75">
      <c r="A71" s="15" t="s">
        <v>533</v>
      </c>
      <c r="B71" s="15" t="s">
        <v>534</v>
      </c>
      <c r="C71" s="4"/>
      <c r="D71" s="5">
        <v>1</v>
      </c>
      <c r="E71" s="5"/>
      <c r="F71" s="6" t="s">
        <v>467</v>
      </c>
      <c r="G71" s="5">
        <f t="shared" si="18"/>
        <v>526</v>
      </c>
      <c r="H71" s="5">
        <v>60</v>
      </c>
      <c r="I71" s="5">
        <v>186</v>
      </c>
      <c r="J71" s="5">
        <v>156</v>
      </c>
      <c r="K71" s="5">
        <v>102</v>
      </c>
      <c r="L71" s="5">
        <v>14</v>
      </c>
      <c r="M71" s="5">
        <f t="shared" si="19"/>
        <v>518</v>
      </c>
      <c r="N71" s="9">
        <f t="shared" si="20"/>
        <v>1.6602316602316602</v>
      </c>
      <c r="O71" s="9">
        <f t="shared" si="21"/>
        <v>1.0059674958487443</v>
      </c>
      <c r="P71" s="5">
        <v>1</v>
      </c>
      <c r="Q71" s="5">
        <v>7</v>
      </c>
    </row>
    <row r="72" spans="1:17" ht="21.75">
      <c r="A72" s="15" t="s">
        <v>56</v>
      </c>
      <c r="B72" s="15" t="s">
        <v>463</v>
      </c>
      <c r="C72" s="4">
        <v>1</v>
      </c>
      <c r="D72" s="5">
        <v>2</v>
      </c>
      <c r="E72" s="5"/>
      <c r="F72" s="5" t="s">
        <v>467</v>
      </c>
      <c r="G72" s="5">
        <f t="shared" si="18"/>
        <v>493</v>
      </c>
      <c r="H72" s="5">
        <v>8</v>
      </c>
      <c r="I72" s="5">
        <v>66</v>
      </c>
      <c r="J72" s="5">
        <v>129</v>
      </c>
      <c r="K72" s="5">
        <v>180</v>
      </c>
      <c r="L72" s="5">
        <v>110</v>
      </c>
      <c r="M72" s="5">
        <f t="shared" si="19"/>
        <v>493</v>
      </c>
      <c r="N72" s="9">
        <f t="shared" si="20"/>
        <v>2.6450304259634887</v>
      </c>
      <c r="O72" s="9">
        <f t="shared" si="21"/>
        <v>1.0199633336125462</v>
      </c>
      <c r="P72" s="5">
        <v>0</v>
      </c>
      <c r="Q72" s="5">
        <v>0</v>
      </c>
    </row>
    <row r="73" spans="1:17" ht="21.75">
      <c r="A73" s="15" t="s">
        <v>142</v>
      </c>
      <c r="B73" s="15" t="s">
        <v>338</v>
      </c>
      <c r="C73" s="4">
        <v>1</v>
      </c>
      <c r="D73" s="5">
        <v>5</v>
      </c>
      <c r="E73" s="5"/>
      <c r="F73" s="5" t="s">
        <v>467</v>
      </c>
      <c r="G73" s="5">
        <f t="shared" si="18"/>
        <v>19</v>
      </c>
      <c r="H73" s="5">
        <v>0</v>
      </c>
      <c r="I73" s="5">
        <v>0</v>
      </c>
      <c r="J73" s="5">
        <v>3</v>
      </c>
      <c r="K73" s="5">
        <v>14</v>
      </c>
      <c r="L73" s="5">
        <v>2</v>
      </c>
      <c r="M73" s="5">
        <f t="shared" si="19"/>
        <v>19</v>
      </c>
      <c r="N73" s="9">
        <f t="shared" si="20"/>
        <v>2.9473684210526314</v>
      </c>
      <c r="O73" s="9">
        <f t="shared" si="21"/>
        <v>0.5102820902543519</v>
      </c>
      <c r="P73" s="5">
        <v>0</v>
      </c>
      <c r="Q73" s="5">
        <v>0</v>
      </c>
    </row>
    <row r="74" spans="1:17" ht="21.75">
      <c r="A74" s="15" t="s">
        <v>291</v>
      </c>
      <c r="B74" s="15" t="s">
        <v>472</v>
      </c>
      <c r="C74" s="4">
        <v>2</v>
      </c>
      <c r="D74" s="5">
        <v>5</v>
      </c>
      <c r="E74" s="5"/>
      <c r="F74" s="5" t="s">
        <v>467</v>
      </c>
      <c r="G74" s="5">
        <f t="shared" si="18"/>
        <v>296</v>
      </c>
      <c r="H74" s="5">
        <v>16</v>
      </c>
      <c r="I74" s="5">
        <v>98</v>
      </c>
      <c r="J74" s="5">
        <v>84</v>
      </c>
      <c r="K74" s="5">
        <v>67</v>
      </c>
      <c r="L74" s="5">
        <v>29</v>
      </c>
      <c r="M74" s="5">
        <f t="shared" si="19"/>
        <v>294</v>
      </c>
      <c r="N74" s="9">
        <f t="shared" si="20"/>
        <v>1.9829931972789117</v>
      </c>
      <c r="O74" s="9">
        <f t="shared" si="21"/>
        <v>1.08313441290373</v>
      </c>
      <c r="P74" s="5">
        <v>2</v>
      </c>
      <c r="Q74" s="5">
        <v>0</v>
      </c>
    </row>
    <row r="75" spans="1:17" ht="21.75">
      <c r="A75" s="6" t="s">
        <v>223</v>
      </c>
      <c r="B75" s="6" t="s">
        <v>229</v>
      </c>
      <c r="C75" s="18">
        <v>1</v>
      </c>
      <c r="D75" s="6">
        <v>3</v>
      </c>
      <c r="E75" s="5" t="s">
        <v>53</v>
      </c>
      <c r="F75" s="6" t="s">
        <v>36</v>
      </c>
      <c r="G75" s="7">
        <f t="shared" si="18"/>
        <v>436</v>
      </c>
      <c r="H75" s="5">
        <v>21</v>
      </c>
      <c r="I75" s="5">
        <v>29</v>
      </c>
      <c r="J75" s="5">
        <v>41</v>
      </c>
      <c r="K75" s="5">
        <v>78</v>
      </c>
      <c r="L75" s="5">
        <v>264</v>
      </c>
      <c r="M75" s="5">
        <f t="shared" si="19"/>
        <v>433</v>
      </c>
      <c r="N75" s="9">
        <f t="shared" si="20"/>
        <v>3.235565819861432</v>
      </c>
      <c r="O75" s="9">
        <f t="shared" si="21"/>
        <v>1.163307666112994</v>
      </c>
      <c r="P75" s="5">
        <v>0</v>
      </c>
      <c r="Q75" s="5">
        <v>3</v>
      </c>
    </row>
    <row r="76" spans="1:17" ht="21.75">
      <c r="A76" s="6"/>
      <c r="B76" s="6"/>
      <c r="C76" s="6"/>
      <c r="D76" s="6"/>
      <c r="E76" s="6"/>
      <c r="F76" s="6"/>
      <c r="G76" s="7"/>
      <c r="H76" s="5"/>
      <c r="I76" s="5"/>
      <c r="J76" s="5"/>
      <c r="K76" s="5"/>
      <c r="L76" s="5"/>
      <c r="M76" s="5"/>
      <c r="N76" s="9"/>
      <c r="O76" s="9"/>
      <c r="P76" s="5"/>
      <c r="Q76" s="5"/>
    </row>
    <row r="77" spans="1:17" ht="21.75">
      <c r="A77" s="6"/>
      <c r="B77" s="6"/>
      <c r="C77" s="6"/>
      <c r="D77" s="6"/>
      <c r="E77" s="6"/>
      <c r="F77" s="6"/>
      <c r="G77" s="7"/>
      <c r="H77" s="5"/>
      <c r="I77" s="5"/>
      <c r="J77" s="5"/>
      <c r="K77" s="5"/>
      <c r="L77" s="5"/>
      <c r="M77" s="5"/>
      <c r="N77" s="9"/>
      <c r="O77" s="9"/>
      <c r="P77" s="5"/>
      <c r="Q77" s="5"/>
    </row>
    <row r="78" spans="1:17" ht="21.75">
      <c r="A78" s="6"/>
      <c r="B78" s="6"/>
      <c r="C78" s="4"/>
      <c r="D78" s="5"/>
      <c r="E78" s="5"/>
      <c r="F78" s="6"/>
      <c r="G78" s="7"/>
      <c r="H78" s="5"/>
      <c r="I78" s="5"/>
      <c r="J78" s="5"/>
      <c r="K78" s="5"/>
      <c r="L78" s="5"/>
      <c r="M78" s="5"/>
      <c r="N78" s="9"/>
      <c r="O78" s="9"/>
      <c r="P78" s="5"/>
      <c r="Q78" s="5"/>
    </row>
    <row r="79" spans="1:17" ht="21.75">
      <c r="A79" s="6"/>
      <c r="B79" s="5" t="s">
        <v>104</v>
      </c>
      <c r="C79" s="4"/>
      <c r="D79" s="5"/>
      <c r="E79" s="5"/>
      <c r="F79" s="6"/>
      <c r="G79" s="7">
        <f aca="true" t="shared" si="22" ref="G79:M79">SUM(G69:G78)</f>
        <v>2377</v>
      </c>
      <c r="H79" s="7">
        <f t="shared" si="22"/>
        <v>229</v>
      </c>
      <c r="I79" s="7">
        <f t="shared" si="22"/>
        <v>560</v>
      </c>
      <c r="J79" s="7">
        <f t="shared" si="22"/>
        <v>544</v>
      </c>
      <c r="K79" s="7">
        <f t="shared" si="22"/>
        <v>515</v>
      </c>
      <c r="L79" s="7">
        <f t="shared" si="22"/>
        <v>516</v>
      </c>
      <c r="M79" s="7">
        <f t="shared" si="22"/>
        <v>2364</v>
      </c>
      <c r="N79" s="9">
        <f>(1*I79+2*J79+3*K79+4*L79)/M79</f>
        <v>2.223773265651438</v>
      </c>
      <c r="O79" s="9">
        <f>SQRT((H79*0^2+I79*1^2+J79*2^2+K79*3^2+L79*4^2)/M79-N79^2)</f>
        <v>1.2904412246764658</v>
      </c>
      <c r="P79" s="7">
        <f>SUM(P69:P78)</f>
        <v>3</v>
      </c>
      <c r="Q79" s="7">
        <f>SUM(Q69:Q78)</f>
        <v>10</v>
      </c>
    </row>
    <row r="80" spans="1:17" ht="21.75">
      <c r="A80" s="6"/>
      <c r="B80" s="5" t="s">
        <v>105</v>
      </c>
      <c r="C80" s="4"/>
      <c r="D80" s="5"/>
      <c r="E80" s="5"/>
      <c r="F80" s="6"/>
      <c r="G80" s="7">
        <f>G79*100/$G$79</f>
        <v>100</v>
      </c>
      <c r="H80" s="9">
        <f aca="true" t="shared" si="23" ref="H80:Q80">H79*100/$G$79</f>
        <v>9.633992427429533</v>
      </c>
      <c r="I80" s="9">
        <f t="shared" si="23"/>
        <v>23.559108119478335</v>
      </c>
      <c r="J80" s="9">
        <f t="shared" si="23"/>
        <v>22.885990744636096</v>
      </c>
      <c r="K80" s="9">
        <f t="shared" si="23"/>
        <v>21.66596550273454</v>
      </c>
      <c r="L80" s="9">
        <f t="shared" si="23"/>
        <v>21.708035338662178</v>
      </c>
      <c r="M80" s="9">
        <f t="shared" si="23"/>
        <v>99.45309213294068</v>
      </c>
      <c r="N80" s="9"/>
      <c r="O80" s="9"/>
      <c r="P80" s="9">
        <f t="shared" si="23"/>
        <v>0.12620950778291964</v>
      </c>
      <c r="Q80" s="9">
        <f t="shared" si="23"/>
        <v>0.4206983592763988</v>
      </c>
    </row>
    <row r="81" spans="1:17" ht="21.75">
      <c r="A81" s="10"/>
      <c r="B81" s="10"/>
      <c r="C81" s="11"/>
      <c r="D81" s="12"/>
      <c r="E81" s="12"/>
      <c r="F81" s="10"/>
      <c r="G81" s="13"/>
      <c r="H81" s="12"/>
      <c r="I81" s="12"/>
      <c r="J81" s="12"/>
      <c r="K81" s="12"/>
      <c r="L81" s="12"/>
      <c r="M81" s="12"/>
      <c r="N81" s="12"/>
      <c r="O81" s="14"/>
      <c r="P81" s="12"/>
      <c r="Q81" s="12"/>
    </row>
    <row r="82" s="2" customFormat="1" ht="23.25">
      <c r="A82" s="28" t="s">
        <v>113</v>
      </c>
    </row>
    <row r="83" s="2" customFormat="1" ht="21.75">
      <c r="A83" s="21" t="s">
        <v>445</v>
      </c>
    </row>
    <row r="84" spans="1:17" ht="35.25" customHeight="1">
      <c r="A84" s="33" t="s">
        <v>0</v>
      </c>
      <c r="B84" s="33" t="s">
        <v>23</v>
      </c>
      <c r="C84" s="4" t="s">
        <v>24</v>
      </c>
      <c r="D84" s="5" t="s">
        <v>25</v>
      </c>
      <c r="E84" s="5" t="s">
        <v>27</v>
      </c>
      <c r="F84" s="6" t="s">
        <v>26</v>
      </c>
      <c r="G84" s="43" t="s">
        <v>98</v>
      </c>
      <c r="H84" s="44" t="s">
        <v>96</v>
      </c>
      <c r="I84" s="44"/>
      <c r="J84" s="44"/>
      <c r="K84" s="44"/>
      <c r="L84" s="44"/>
      <c r="M84" s="39" t="s">
        <v>99</v>
      </c>
      <c r="N84" s="45" t="s">
        <v>97</v>
      </c>
      <c r="O84" s="45" t="s">
        <v>102</v>
      </c>
      <c r="P84" s="39" t="s">
        <v>103</v>
      </c>
      <c r="Q84" s="39"/>
    </row>
    <row r="85" spans="1:17" ht="21.75">
      <c r="A85" s="33"/>
      <c r="B85" s="33"/>
      <c r="C85" s="4"/>
      <c r="D85" s="5"/>
      <c r="E85" s="5"/>
      <c r="F85" s="6"/>
      <c r="G85" s="43"/>
      <c r="H85" s="5">
        <v>0</v>
      </c>
      <c r="I85" s="5">
        <v>1</v>
      </c>
      <c r="J85" s="5">
        <v>2</v>
      </c>
      <c r="K85" s="5">
        <v>3</v>
      </c>
      <c r="L85" s="5">
        <v>4</v>
      </c>
      <c r="M85" s="39"/>
      <c r="N85" s="45"/>
      <c r="O85" s="45"/>
      <c r="P85" s="5" t="s">
        <v>100</v>
      </c>
      <c r="Q85" s="5" t="s">
        <v>101</v>
      </c>
    </row>
    <row r="86" spans="1:17" ht="21.75">
      <c r="A86" s="15" t="s">
        <v>516</v>
      </c>
      <c r="B86" s="15" t="s">
        <v>14</v>
      </c>
      <c r="C86" s="4"/>
      <c r="D86" s="5">
        <v>1</v>
      </c>
      <c r="E86" s="5"/>
      <c r="F86" s="6" t="s">
        <v>28</v>
      </c>
      <c r="G86" s="5">
        <f aca="true" t="shared" si="24" ref="G86:G96">SUM(H86:L86,P86:Q86)</f>
        <v>517</v>
      </c>
      <c r="H86" s="5">
        <v>77</v>
      </c>
      <c r="I86" s="5">
        <v>221</v>
      </c>
      <c r="J86" s="5">
        <v>138</v>
      </c>
      <c r="K86" s="5">
        <v>64</v>
      </c>
      <c r="L86" s="5">
        <v>16</v>
      </c>
      <c r="M86" s="5">
        <f aca="true" t="shared" si="25" ref="M86:M96">SUM(H86:L86)</f>
        <v>516</v>
      </c>
      <c r="N86" s="9">
        <f aca="true" t="shared" si="26" ref="N86:N96">(1*I86+2*J86+3*K86+4*L86)/M86</f>
        <v>1.4593023255813953</v>
      </c>
      <c r="O86" s="9">
        <f aca="true" t="shared" si="27" ref="O86:O96">SQRT((H86*0^2+I86*1^2+J86*2^2+K86*3^2+L86*4^2)/M86-N86^2)</f>
        <v>0.9904048863125634</v>
      </c>
      <c r="P86" s="5">
        <v>1</v>
      </c>
      <c r="Q86" s="5">
        <v>0</v>
      </c>
    </row>
    <row r="87" spans="1:17" ht="21.75">
      <c r="A87" s="15" t="s">
        <v>514</v>
      </c>
      <c r="B87" s="15" t="s">
        <v>515</v>
      </c>
      <c r="C87" s="4"/>
      <c r="D87" s="5">
        <v>1</v>
      </c>
      <c r="E87" s="5"/>
      <c r="F87" s="6" t="s">
        <v>28</v>
      </c>
      <c r="G87" s="5">
        <f t="shared" si="24"/>
        <v>132</v>
      </c>
      <c r="H87" s="5">
        <v>0</v>
      </c>
      <c r="I87" s="5">
        <v>62</v>
      </c>
      <c r="J87" s="5">
        <v>49</v>
      </c>
      <c r="K87" s="5">
        <v>20</v>
      </c>
      <c r="L87" s="5">
        <v>1</v>
      </c>
      <c r="M87" s="5">
        <f t="shared" si="25"/>
        <v>132</v>
      </c>
      <c r="N87" s="9">
        <f t="shared" si="26"/>
        <v>1.696969696969697</v>
      </c>
      <c r="O87" s="9">
        <f t="shared" si="27"/>
        <v>0.7481228421593034</v>
      </c>
      <c r="P87" s="5">
        <v>0</v>
      </c>
      <c r="Q87" s="5">
        <v>0</v>
      </c>
    </row>
    <row r="88" spans="1:17" ht="21.75">
      <c r="A88" s="15" t="s">
        <v>513</v>
      </c>
      <c r="B88" s="15" t="s">
        <v>267</v>
      </c>
      <c r="C88" s="4"/>
      <c r="D88" s="5">
        <v>1</v>
      </c>
      <c r="E88" s="5"/>
      <c r="F88" s="6" t="s">
        <v>28</v>
      </c>
      <c r="G88" s="5">
        <f t="shared" si="24"/>
        <v>27</v>
      </c>
      <c r="H88" s="5">
        <v>1</v>
      </c>
      <c r="I88" s="5">
        <v>4</v>
      </c>
      <c r="J88" s="5">
        <v>8</v>
      </c>
      <c r="K88" s="5">
        <v>8</v>
      </c>
      <c r="L88" s="5">
        <v>0</v>
      </c>
      <c r="M88" s="5">
        <f t="shared" si="25"/>
        <v>21</v>
      </c>
      <c r="N88" s="9">
        <f t="shared" si="26"/>
        <v>2.0952380952380953</v>
      </c>
      <c r="O88" s="9">
        <f t="shared" si="27"/>
        <v>0.8676603408708857</v>
      </c>
      <c r="P88" s="5">
        <v>6</v>
      </c>
      <c r="Q88" s="5">
        <v>0</v>
      </c>
    </row>
    <row r="89" spans="1:17" ht="21.75">
      <c r="A89" s="15" t="s">
        <v>3</v>
      </c>
      <c r="B89" s="15" t="s">
        <v>455</v>
      </c>
      <c r="C89" s="4">
        <v>1</v>
      </c>
      <c r="D89" s="5">
        <v>2</v>
      </c>
      <c r="E89" s="5"/>
      <c r="F89" s="5" t="s">
        <v>28</v>
      </c>
      <c r="G89" s="5">
        <f t="shared" si="24"/>
        <v>45</v>
      </c>
      <c r="H89" s="5">
        <v>0</v>
      </c>
      <c r="I89" s="5">
        <v>8</v>
      </c>
      <c r="J89" s="5">
        <v>15</v>
      </c>
      <c r="K89" s="5">
        <v>15</v>
      </c>
      <c r="L89" s="5">
        <v>7</v>
      </c>
      <c r="M89" s="5">
        <f t="shared" si="25"/>
        <v>45</v>
      </c>
      <c r="N89" s="9">
        <f t="shared" si="26"/>
        <v>2.466666666666667</v>
      </c>
      <c r="O89" s="9">
        <f t="shared" si="27"/>
        <v>0.9568466729604879</v>
      </c>
      <c r="P89" s="5">
        <v>0</v>
      </c>
      <c r="Q89" s="5">
        <v>0</v>
      </c>
    </row>
    <row r="90" spans="1:17" ht="21.75">
      <c r="A90" s="15" t="s">
        <v>172</v>
      </c>
      <c r="B90" s="15" t="s">
        <v>14</v>
      </c>
      <c r="C90" s="4">
        <v>1</v>
      </c>
      <c r="D90" s="5">
        <v>2</v>
      </c>
      <c r="E90" s="5"/>
      <c r="F90" s="6" t="s">
        <v>28</v>
      </c>
      <c r="G90" s="7">
        <f t="shared" si="24"/>
        <v>494</v>
      </c>
      <c r="H90" s="5">
        <v>87</v>
      </c>
      <c r="I90" s="5">
        <v>140</v>
      </c>
      <c r="J90" s="5">
        <v>167</v>
      </c>
      <c r="K90" s="5">
        <v>92</v>
      </c>
      <c r="L90" s="5">
        <v>7</v>
      </c>
      <c r="M90" s="5">
        <f>SUM(H90:L90)</f>
        <v>493</v>
      </c>
      <c r="N90" s="9">
        <f>(1*I90+2*J90+3*K90+4*L90)/M90</f>
        <v>1.5780933062880325</v>
      </c>
      <c r="O90" s="9">
        <f>SQRT((H90*0^2+I90*1^2+J90*2^2+K90*3^2+L90*4^2)/M90-N90^2)</f>
        <v>1.0272587122444723</v>
      </c>
      <c r="P90" s="5">
        <v>1</v>
      </c>
      <c r="Q90" s="5">
        <v>0</v>
      </c>
    </row>
    <row r="91" spans="1:17" ht="21.75">
      <c r="A91" s="6" t="s">
        <v>211</v>
      </c>
      <c r="B91" s="6" t="s">
        <v>14</v>
      </c>
      <c r="C91" s="18">
        <v>2</v>
      </c>
      <c r="D91" s="6">
        <v>3</v>
      </c>
      <c r="E91" s="5" t="s">
        <v>53</v>
      </c>
      <c r="F91" s="6" t="s">
        <v>28</v>
      </c>
      <c r="G91" s="7">
        <f t="shared" si="24"/>
        <v>437</v>
      </c>
      <c r="H91" s="5">
        <v>53</v>
      </c>
      <c r="I91" s="5">
        <v>165</v>
      </c>
      <c r="J91" s="5">
        <v>151</v>
      </c>
      <c r="K91" s="5">
        <v>59</v>
      </c>
      <c r="L91" s="5">
        <v>6</v>
      </c>
      <c r="M91" s="5">
        <f t="shared" si="25"/>
        <v>434</v>
      </c>
      <c r="N91" s="9">
        <f t="shared" si="26"/>
        <v>1.5391705069124424</v>
      </c>
      <c r="O91" s="9">
        <f t="shared" si="27"/>
        <v>0.920621535921275</v>
      </c>
      <c r="P91" s="5">
        <v>3</v>
      </c>
      <c r="Q91" s="5">
        <v>0</v>
      </c>
    </row>
    <row r="92" spans="1:17" ht="21.75">
      <c r="A92" s="15" t="s">
        <v>512</v>
      </c>
      <c r="B92" s="15" t="s">
        <v>14</v>
      </c>
      <c r="C92" s="4"/>
      <c r="D92" s="5">
        <v>4</v>
      </c>
      <c r="E92" s="5"/>
      <c r="F92" s="6" t="s">
        <v>28</v>
      </c>
      <c r="G92" s="5">
        <f t="shared" si="24"/>
        <v>288</v>
      </c>
      <c r="H92" s="5">
        <v>35</v>
      </c>
      <c r="I92" s="5">
        <v>67</v>
      </c>
      <c r="J92" s="5">
        <v>89</v>
      </c>
      <c r="K92" s="5">
        <v>78</v>
      </c>
      <c r="L92" s="5">
        <v>16</v>
      </c>
      <c r="M92" s="5">
        <f>SUM(H92:L92)</f>
        <v>285</v>
      </c>
      <c r="N92" s="9">
        <f>(1*I92+2*J92+3*K92+4*L92)/M92</f>
        <v>1.9052631578947368</v>
      </c>
      <c r="O92" s="9">
        <f>SQRT((H92*0^2+I92*1^2+J92*2^2+K92*3^2+L92*4^2)/M92-N92^2)</f>
        <v>1.1025363187925807</v>
      </c>
      <c r="P92" s="5">
        <v>3</v>
      </c>
      <c r="Q92" s="5">
        <v>0</v>
      </c>
    </row>
    <row r="93" spans="1:17" ht="21.75">
      <c r="A93" s="15" t="s">
        <v>313</v>
      </c>
      <c r="B93" s="15" t="s">
        <v>468</v>
      </c>
      <c r="C93" s="4">
        <v>1</v>
      </c>
      <c r="D93" s="5">
        <v>5</v>
      </c>
      <c r="E93" s="5"/>
      <c r="F93" s="5" t="s">
        <v>28</v>
      </c>
      <c r="G93" s="5">
        <f t="shared" si="24"/>
        <v>117</v>
      </c>
      <c r="H93" s="5">
        <v>0</v>
      </c>
      <c r="I93" s="5">
        <v>0</v>
      </c>
      <c r="J93" s="5">
        <v>5</v>
      </c>
      <c r="K93" s="5">
        <v>67</v>
      </c>
      <c r="L93" s="5">
        <v>45</v>
      </c>
      <c r="M93" s="5">
        <f t="shared" si="25"/>
        <v>117</v>
      </c>
      <c r="N93" s="9">
        <f t="shared" si="26"/>
        <v>3.341880341880342</v>
      </c>
      <c r="O93" s="9">
        <f t="shared" si="27"/>
        <v>0.5571967867694563</v>
      </c>
      <c r="P93" s="5">
        <v>0</v>
      </c>
      <c r="Q93" s="5">
        <v>0</v>
      </c>
    </row>
    <row r="94" spans="1:17" ht="21.75">
      <c r="A94" s="15" t="s">
        <v>287</v>
      </c>
      <c r="B94" s="15" t="s">
        <v>14</v>
      </c>
      <c r="C94" s="4">
        <v>1</v>
      </c>
      <c r="D94" s="5">
        <v>5</v>
      </c>
      <c r="E94" s="5"/>
      <c r="F94" s="5" t="s">
        <v>28</v>
      </c>
      <c r="G94" s="5">
        <f t="shared" si="24"/>
        <v>296</v>
      </c>
      <c r="H94" s="5">
        <v>41</v>
      </c>
      <c r="I94" s="5">
        <v>43</v>
      </c>
      <c r="J94" s="5">
        <v>109</v>
      </c>
      <c r="K94" s="5">
        <v>79</v>
      </c>
      <c r="L94" s="5">
        <v>23</v>
      </c>
      <c r="M94" s="5">
        <f t="shared" si="25"/>
        <v>295</v>
      </c>
      <c r="N94" s="9">
        <f t="shared" si="26"/>
        <v>2</v>
      </c>
      <c r="O94" s="9">
        <f t="shared" si="27"/>
        <v>1.1319699343195426</v>
      </c>
      <c r="P94" s="5">
        <v>1</v>
      </c>
      <c r="Q94" s="5">
        <v>0</v>
      </c>
    </row>
    <row r="95" spans="1:17" ht="21.75">
      <c r="A95" s="15" t="s">
        <v>231</v>
      </c>
      <c r="B95" s="15" t="s">
        <v>355</v>
      </c>
      <c r="C95" s="4">
        <v>1</v>
      </c>
      <c r="D95" s="5">
        <v>6</v>
      </c>
      <c r="E95" s="5"/>
      <c r="F95" s="6" t="s">
        <v>28</v>
      </c>
      <c r="G95" s="5">
        <f t="shared" si="24"/>
        <v>101</v>
      </c>
      <c r="H95" s="5">
        <v>7</v>
      </c>
      <c r="I95" s="5">
        <v>14</v>
      </c>
      <c r="J95" s="5">
        <v>8</v>
      </c>
      <c r="K95" s="5">
        <v>17</v>
      </c>
      <c r="L95" s="5">
        <v>55</v>
      </c>
      <c r="M95" s="5">
        <f t="shared" si="25"/>
        <v>101</v>
      </c>
      <c r="N95" s="9">
        <f t="shared" si="26"/>
        <v>2.98019801980198</v>
      </c>
      <c r="O95" s="9">
        <f t="shared" si="27"/>
        <v>1.3422324983400005</v>
      </c>
      <c r="P95" s="5">
        <v>0</v>
      </c>
      <c r="Q95" s="5">
        <v>0</v>
      </c>
    </row>
    <row r="96" spans="1:17" ht="21.75">
      <c r="A96" s="15" t="s">
        <v>339</v>
      </c>
      <c r="B96" s="15" t="s">
        <v>14</v>
      </c>
      <c r="C96" s="4">
        <v>1</v>
      </c>
      <c r="D96" s="5">
        <v>6</v>
      </c>
      <c r="E96" s="5"/>
      <c r="F96" s="5" t="s">
        <v>28</v>
      </c>
      <c r="G96" s="5">
        <f t="shared" si="24"/>
        <v>279</v>
      </c>
      <c r="H96" s="5">
        <v>10</v>
      </c>
      <c r="I96" s="5">
        <v>60</v>
      </c>
      <c r="J96" s="5">
        <v>104</v>
      </c>
      <c r="K96" s="5">
        <v>88</v>
      </c>
      <c r="L96" s="5">
        <v>17</v>
      </c>
      <c r="M96" s="5">
        <f t="shared" si="25"/>
        <v>279</v>
      </c>
      <c r="N96" s="9">
        <f t="shared" si="26"/>
        <v>2.150537634408602</v>
      </c>
      <c r="O96" s="9">
        <f t="shared" si="27"/>
        <v>0.9459921482977539</v>
      </c>
      <c r="P96" s="5">
        <v>0</v>
      </c>
      <c r="Q96" s="5">
        <v>0</v>
      </c>
    </row>
    <row r="97" spans="1:17" ht="21.75">
      <c r="A97" s="6"/>
      <c r="B97" s="6"/>
      <c r="C97" s="6"/>
      <c r="D97" s="6"/>
      <c r="E97" s="6"/>
      <c r="F97" s="6"/>
      <c r="G97" s="7"/>
      <c r="H97" s="5"/>
      <c r="I97" s="5"/>
      <c r="J97" s="5"/>
      <c r="K97" s="5"/>
      <c r="L97" s="5"/>
      <c r="M97" s="5"/>
      <c r="N97" s="9"/>
      <c r="O97" s="9"/>
      <c r="P97" s="5"/>
      <c r="Q97" s="5"/>
    </row>
    <row r="98" spans="1:17" ht="21.75">
      <c r="A98" s="6"/>
      <c r="B98" s="6"/>
      <c r="C98" s="6"/>
      <c r="D98" s="6"/>
      <c r="E98" s="6"/>
      <c r="F98" s="6"/>
      <c r="G98" s="7"/>
      <c r="H98" s="5"/>
      <c r="I98" s="5"/>
      <c r="J98" s="5"/>
      <c r="K98" s="5"/>
      <c r="L98" s="5"/>
      <c r="M98" s="5"/>
      <c r="N98" s="9"/>
      <c r="O98" s="9"/>
      <c r="P98" s="5"/>
      <c r="Q98" s="5"/>
    </row>
    <row r="99" spans="1:17" ht="21.75">
      <c r="A99" s="6"/>
      <c r="B99" s="6"/>
      <c r="C99" s="6"/>
      <c r="D99" s="6"/>
      <c r="E99" s="6"/>
      <c r="F99" s="6"/>
      <c r="G99" s="7"/>
      <c r="H99" s="5"/>
      <c r="I99" s="5"/>
      <c r="J99" s="5"/>
      <c r="K99" s="5"/>
      <c r="L99" s="5"/>
      <c r="M99" s="5"/>
      <c r="N99" s="9"/>
      <c r="O99" s="9"/>
      <c r="P99" s="5"/>
      <c r="Q99" s="5"/>
    </row>
    <row r="100" spans="1:17" ht="21.75">
      <c r="A100" s="6"/>
      <c r="B100" s="5" t="s">
        <v>104</v>
      </c>
      <c r="C100" s="4"/>
      <c r="D100" s="5"/>
      <c r="E100" s="5"/>
      <c r="F100" s="6"/>
      <c r="G100" s="7">
        <f aca="true" t="shared" si="28" ref="G100:M100">SUM(G86:G99)</f>
        <v>2733</v>
      </c>
      <c r="H100" s="7">
        <f t="shared" si="28"/>
        <v>311</v>
      </c>
      <c r="I100" s="7">
        <f t="shared" si="28"/>
        <v>784</v>
      </c>
      <c r="J100" s="7">
        <f t="shared" si="28"/>
        <v>843</v>
      </c>
      <c r="K100" s="7">
        <f t="shared" si="28"/>
        <v>587</v>
      </c>
      <c r="L100" s="7">
        <f t="shared" si="28"/>
        <v>193</v>
      </c>
      <c r="M100" s="7">
        <f t="shared" si="28"/>
        <v>2718</v>
      </c>
      <c r="N100" s="9">
        <f>(1*I100+2*J100+3*K100+4*L100)/M100</f>
        <v>1.8406916850625459</v>
      </c>
      <c r="O100" s="9">
        <f>SQRT((H100*0^2+I100*1^2+J100*2^2+K100*3^2+L100*4^2)/M100-N100^2)</f>
        <v>1.1048790549802059</v>
      </c>
      <c r="P100" s="7">
        <f>SUM(P86:P99)</f>
        <v>15</v>
      </c>
      <c r="Q100" s="7">
        <f>SUM(Q86:Q99)</f>
        <v>0</v>
      </c>
    </row>
    <row r="101" spans="1:17" ht="21.75">
      <c r="A101" s="6"/>
      <c r="B101" s="5" t="s">
        <v>104</v>
      </c>
      <c r="C101" s="4"/>
      <c r="D101" s="5"/>
      <c r="E101" s="5"/>
      <c r="F101" s="6"/>
      <c r="G101" s="7">
        <f>G100*100/$G$100</f>
        <v>100</v>
      </c>
      <c r="H101" s="9">
        <f aca="true" t="shared" si="29" ref="H101:Q101">H100*100/$G$100</f>
        <v>11.379436516648372</v>
      </c>
      <c r="I101" s="9">
        <f t="shared" si="29"/>
        <v>28.686425173801684</v>
      </c>
      <c r="J101" s="9">
        <f t="shared" si="29"/>
        <v>30.84522502744237</v>
      </c>
      <c r="K101" s="9">
        <f t="shared" si="29"/>
        <v>21.478229052323453</v>
      </c>
      <c r="L101" s="9">
        <f t="shared" si="29"/>
        <v>7.061836809366996</v>
      </c>
      <c r="M101" s="9">
        <f t="shared" si="29"/>
        <v>99.45115257958288</v>
      </c>
      <c r="N101" s="9"/>
      <c r="O101" s="9"/>
      <c r="P101" s="9">
        <f t="shared" si="29"/>
        <v>0.5488474204171241</v>
      </c>
      <c r="Q101" s="9">
        <f t="shared" si="29"/>
        <v>0</v>
      </c>
    </row>
    <row r="102" spans="1:17" ht="21.75">
      <c r="A102" s="10"/>
      <c r="B102" s="10"/>
      <c r="C102" s="11"/>
      <c r="D102" s="12"/>
      <c r="E102" s="12"/>
      <c r="F102" s="10"/>
      <c r="G102" s="13"/>
      <c r="H102" s="12"/>
      <c r="I102" s="12"/>
      <c r="J102" s="12"/>
      <c r="K102" s="12"/>
      <c r="L102" s="12"/>
      <c r="M102" s="12"/>
      <c r="N102" s="12"/>
      <c r="O102" s="14"/>
      <c r="P102" s="12"/>
      <c r="Q102" s="12"/>
    </row>
    <row r="103" s="2" customFormat="1" ht="23.25">
      <c r="A103" s="28" t="s">
        <v>114</v>
      </c>
    </row>
    <row r="104" s="2" customFormat="1" ht="21.75">
      <c r="A104" s="21" t="s">
        <v>445</v>
      </c>
    </row>
    <row r="105" spans="1:17" ht="33" customHeight="1">
      <c r="A105" s="33" t="s">
        <v>0</v>
      </c>
      <c r="B105" s="33" t="s">
        <v>23</v>
      </c>
      <c r="C105" s="4" t="s">
        <v>24</v>
      </c>
      <c r="D105" s="5" t="s">
        <v>25</v>
      </c>
      <c r="E105" s="5" t="s">
        <v>27</v>
      </c>
      <c r="F105" s="6" t="s">
        <v>26</v>
      </c>
      <c r="G105" s="43" t="s">
        <v>98</v>
      </c>
      <c r="H105" s="44" t="s">
        <v>96</v>
      </c>
      <c r="I105" s="44"/>
      <c r="J105" s="44"/>
      <c r="K105" s="44"/>
      <c r="L105" s="44"/>
      <c r="M105" s="39" t="s">
        <v>99</v>
      </c>
      <c r="N105" s="45" t="s">
        <v>97</v>
      </c>
      <c r="O105" s="45" t="s">
        <v>102</v>
      </c>
      <c r="P105" s="39" t="s">
        <v>103</v>
      </c>
      <c r="Q105" s="39"/>
    </row>
    <row r="106" spans="1:17" ht="21.75">
      <c r="A106" s="33"/>
      <c r="B106" s="33"/>
      <c r="C106" s="4"/>
      <c r="D106" s="5"/>
      <c r="E106" s="5"/>
      <c r="F106" s="6"/>
      <c r="G106" s="43"/>
      <c r="H106" s="5">
        <v>0</v>
      </c>
      <c r="I106" s="5">
        <v>1</v>
      </c>
      <c r="J106" s="5">
        <v>2</v>
      </c>
      <c r="K106" s="5">
        <v>3</v>
      </c>
      <c r="L106" s="5">
        <v>4</v>
      </c>
      <c r="M106" s="39"/>
      <c r="N106" s="45"/>
      <c r="O106" s="45"/>
      <c r="P106" s="5" t="s">
        <v>100</v>
      </c>
      <c r="Q106" s="5" t="s">
        <v>101</v>
      </c>
    </row>
    <row r="107" spans="1:17" ht="21.75">
      <c r="A107" s="15" t="s">
        <v>519</v>
      </c>
      <c r="B107" s="15" t="s">
        <v>518</v>
      </c>
      <c r="C107" s="4"/>
      <c r="D107" s="5">
        <v>1</v>
      </c>
      <c r="E107" s="5"/>
      <c r="F107" s="6" t="s">
        <v>30</v>
      </c>
      <c r="G107" s="5">
        <f aca="true" t="shared" si="30" ref="G107:G118">SUM(H107:L107,P107:Q107)</f>
        <v>517</v>
      </c>
      <c r="H107" s="5">
        <v>0</v>
      </c>
      <c r="I107" s="5">
        <v>4</v>
      </c>
      <c r="J107" s="5">
        <v>96</v>
      </c>
      <c r="K107" s="5">
        <v>241</v>
      </c>
      <c r="L107" s="5">
        <v>176</v>
      </c>
      <c r="M107" s="5">
        <f>SUM(H107:L107)</f>
        <v>517</v>
      </c>
      <c r="N107" s="9">
        <f aca="true" t="shared" si="31" ref="N107:N118">(1*I107+2*J107+3*K107+4*L107)/M107</f>
        <v>3.13926499032882</v>
      </c>
      <c r="O107" s="9">
        <f aca="true" t="shared" si="32" ref="O107:O118">SQRT((H107*0^2+I107*1^2+J107*2^2+K107*3^2+L107*4^2)/M107-N107^2)</f>
        <v>0.7332565879581271</v>
      </c>
      <c r="P107" s="5">
        <v>0</v>
      </c>
      <c r="Q107" s="5">
        <v>0</v>
      </c>
    </row>
    <row r="108" spans="1:17" ht="21.75">
      <c r="A108" s="15" t="s">
        <v>179</v>
      </c>
      <c r="B108" s="15" t="s">
        <v>17</v>
      </c>
      <c r="C108" s="4">
        <v>0.5</v>
      </c>
      <c r="D108" s="5">
        <v>2</v>
      </c>
      <c r="E108" s="5"/>
      <c r="F108" s="5" t="s">
        <v>30</v>
      </c>
      <c r="G108" s="5">
        <f t="shared" si="30"/>
        <v>494</v>
      </c>
      <c r="H108" s="5">
        <v>0</v>
      </c>
      <c r="I108" s="5">
        <v>32</v>
      </c>
      <c r="J108" s="5">
        <v>153</v>
      </c>
      <c r="K108" s="5">
        <v>197</v>
      </c>
      <c r="L108" s="5">
        <v>111</v>
      </c>
      <c r="M108" s="5">
        <f>SUM(H108:L108)</f>
        <v>493</v>
      </c>
      <c r="N108" s="9">
        <f>(1*I108+2*J108+3*K108+4*L108)/M108</f>
        <v>2.7849898580121706</v>
      </c>
      <c r="O108" s="9">
        <f>SQRT((H108*0^2+I108*1^2+J108*2^2+K108*3^2+L108*4^2)/M108-N108^2)</f>
        <v>0.8653915210378236</v>
      </c>
      <c r="P108" s="5">
        <v>1</v>
      </c>
      <c r="Q108" s="5">
        <v>0</v>
      </c>
    </row>
    <row r="109" spans="1:17" ht="21.75">
      <c r="A109" s="15" t="s">
        <v>180</v>
      </c>
      <c r="B109" s="15" t="s">
        <v>18</v>
      </c>
      <c r="C109" s="4">
        <v>0.5</v>
      </c>
      <c r="D109" s="5">
        <v>2</v>
      </c>
      <c r="E109" s="5"/>
      <c r="F109" s="5" t="s">
        <v>30</v>
      </c>
      <c r="G109" s="5">
        <f t="shared" si="30"/>
        <v>494</v>
      </c>
      <c r="H109" s="5">
        <v>3</v>
      </c>
      <c r="I109" s="5">
        <v>0</v>
      </c>
      <c r="J109" s="5">
        <v>26</v>
      </c>
      <c r="K109" s="5">
        <v>231</v>
      </c>
      <c r="L109" s="5">
        <v>234</v>
      </c>
      <c r="M109" s="5">
        <f aca="true" t="shared" si="33" ref="M109:M118">SUM(H109:L109)</f>
        <v>494</v>
      </c>
      <c r="N109" s="9">
        <f t="shared" si="31"/>
        <v>3.402834008097166</v>
      </c>
      <c r="O109" s="9">
        <f t="shared" si="32"/>
        <v>0.6470675558544097</v>
      </c>
      <c r="P109" s="5">
        <v>0</v>
      </c>
      <c r="Q109" s="5">
        <v>0</v>
      </c>
    </row>
    <row r="110" spans="1:17" ht="21.75">
      <c r="A110" s="15" t="s">
        <v>174</v>
      </c>
      <c r="B110" s="15" t="s">
        <v>448</v>
      </c>
      <c r="C110" s="4">
        <v>0.5</v>
      </c>
      <c r="D110" s="5">
        <v>2</v>
      </c>
      <c r="E110" s="5"/>
      <c r="F110" s="5" t="s">
        <v>30</v>
      </c>
      <c r="G110" s="5">
        <f t="shared" si="30"/>
        <v>493</v>
      </c>
      <c r="H110" s="5">
        <v>0</v>
      </c>
      <c r="I110" s="5">
        <v>0</v>
      </c>
      <c r="J110" s="5">
        <v>6</v>
      </c>
      <c r="K110" s="5">
        <v>178</v>
      </c>
      <c r="L110" s="5">
        <v>309</v>
      </c>
      <c r="M110" s="5">
        <f t="shared" si="33"/>
        <v>493</v>
      </c>
      <c r="N110" s="9">
        <f t="shared" si="31"/>
        <v>3.614604462474645</v>
      </c>
      <c r="O110" s="9">
        <f t="shared" si="32"/>
        <v>0.5110837387082191</v>
      </c>
      <c r="P110" s="5">
        <v>0</v>
      </c>
      <c r="Q110" s="5">
        <v>0</v>
      </c>
    </row>
    <row r="111" spans="1:17" ht="21.75">
      <c r="A111" s="6" t="s">
        <v>217</v>
      </c>
      <c r="B111" s="6" t="s">
        <v>17</v>
      </c>
      <c r="C111" s="18">
        <v>0.5</v>
      </c>
      <c r="D111" s="6">
        <v>3</v>
      </c>
      <c r="E111" s="5" t="s">
        <v>53</v>
      </c>
      <c r="F111" s="6" t="s">
        <v>30</v>
      </c>
      <c r="G111" s="7">
        <f t="shared" si="30"/>
        <v>437</v>
      </c>
      <c r="H111" s="5">
        <v>0</v>
      </c>
      <c r="I111" s="5">
        <v>3</v>
      </c>
      <c r="J111" s="5">
        <v>33</v>
      </c>
      <c r="K111" s="5">
        <v>201</v>
      </c>
      <c r="L111" s="5">
        <v>197</v>
      </c>
      <c r="M111" s="5">
        <f t="shared" si="33"/>
        <v>434</v>
      </c>
      <c r="N111" s="9">
        <f t="shared" si="31"/>
        <v>3.3640552995391704</v>
      </c>
      <c r="O111" s="9">
        <f t="shared" si="32"/>
        <v>0.6519719514775081</v>
      </c>
      <c r="P111" s="5">
        <v>3</v>
      </c>
      <c r="Q111" s="5">
        <v>0</v>
      </c>
    </row>
    <row r="112" spans="1:17" ht="21.75">
      <c r="A112" s="6" t="s">
        <v>218</v>
      </c>
      <c r="B112" s="6" t="s">
        <v>18</v>
      </c>
      <c r="C112" s="18">
        <v>0.5</v>
      </c>
      <c r="D112" s="6">
        <v>3</v>
      </c>
      <c r="E112" s="5" t="s">
        <v>53</v>
      </c>
      <c r="F112" s="6" t="s">
        <v>30</v>
      </c>
      <c r="G112" s="7">
        <f t="shared" si="30"/>
        <v>436</v>
      </c>
      <c r="H112" s="5">
        <v>5</v>
      </c>
      <c r="I112" s="5">
        <v>3</v>
      </c>
      <c r="J112" s="5">
        <v>48</v>
      </c>
      <c r="K112" s="5">
        <v>183</v>
      </c>
      <c r="L112" s="5">
        <v>197</v>
      </c>
      <c r="M112" s="5">
        <f t="shared" si="33"/>
        <v>436</v>
      </c>
      <c r="N112" s="9">
        <f t="shared" si="31"/>
        <v>3.293577981651376</v>
      </c>
      <c r="O112" s="9">
        <f t="shared" si="32"/>
        <v>0.7787634551956195</v>
      </c>
      <c r="P112" s="5">
        <v>0</v>
      </c>
      <c r="Q112" s="5">
        <v>0</v>
      </c>
    </row>
    <row r="113" spans="1:17" ht="21.75">
      <c r="A113" s="6" t="s">
        <v>213</v>
      </c>
      <c r="B113" s="6" t="s">
        <v>225</v>
      </c>
      <c r="C113" s="18">
        <v>0.5</v>
      </c>
      <c r="D113" s="6">
        <v>3</v>
      </c>
      <c r="E113" s="5" t="s">
        <v>53</v>
      </c>
      <c r="F113" s="6" t="s">
        <v>30</v>
      </c>
      <c r="G113" s="7">
        <f t="shared" si="30"/>
        <v>437</v>
      </c>
      <c r="H113" s="5">
        <v>0</v>
      </c>
      <c r="I113" s="5">
        <v>0</v>
      </c>
      <c r="J113" s="5">
        <v>9</v>
      </c>
      <c r="K113" s="5">
        <v>85</v>
      </c>
      <c r="L113" s="5">
        <v>340</v>
      </c>
      <c r="M113" s="5">
        <f t="shared" si="33"/>
        <v>434</v>
      </c>
      <c r="N113" s="9">
        <f t="shared" si="31"/>
        <v>3.762672811059908</v>
      </c>
      <c r="O113" s="9">
        <f t="shared" si="32"/>
        <v>0.4716753636854126</v>
      </c>
      <c r="P113" s="5">
        <v>3</v>
      </c>
      <c r="Q113" s="5">
        <v>0</v>
      </c>
    </row>
    <row r="114" spans="1:17" ht="21.75">
      <c r="A114" s="15" t="s">
        <v>517</v>
      </c>
      <c r="B114" s="15" t="s">
        <v>518</v>
      </c>
      <c r="C114" s="4"/>
      <c r="D114" s="5">
        <v>4</v>
      </c>
      <c r="E114" s="5"/>
      <c r="F114" s="6" t="s">
        <v>30</v>
      </c>
      <c r="G114" s="5">
        <f t="shared" si="30"/>
        <v>286</v>
      </c>
      <c r="H114" s="5">
        <v>26</v>
      </c>
      <c r="I114" s="5">
        <v>29</v>
      </c>
      <c r="J114" s="5">
        <v>131</v>
      </c>
      <c r="K114" s="5">
        <v>99</v>
      </c>
      <c r="L114" s="5">
        <v>1</v>
      </c>
      <c r="M114" s="5">
        <f>SUM(H114:L114)</f>
        <v>286</v>
      </c>
      <c r="N114" s="9">
        <f>(1*I114+2*J114+3*K114+4*L114)/M114</f>
        <v>2.06993006993007</v>
      </c>
      <c r="O114" s="9">
        <f>SQRT((H114*0^2+I114*1^2+J114*2^2+K114*3^2+L114*4^2)/M114-N114^2)</f>
        <v>0.905695650036148</v>
      </c>
      <c r="P114" s="5">
        <v>0</v>
      </c>
      <c r="Q114" s="5">
        <v>0</v>
      </c>
    </row>
    <row r="115" spans="1:17" ht="21.75">
      <c r="A115" s="15" t="s">
        <v>180</v>
      </c>
      <c r="B115" s="15" t="s">
        <v>18</v>
      </c>
      <c r="C115" s="4">
        <v>0.5</v>
      </c>
      <c r="D115" s="5">
        <v>5</v>
      </c>
      <c r="E115" s="5"/>
      <c r="F115" s="5" t="s">
        <v>30</v>
      </c>
      <c r="G115" s="5">
        <f t="shared" si="30"/>
        <v>295</v>
      </c>
      <c r="H115" s="5">
        <v>0</v>
      </c>
      <c r="I115" s="5">
        <v>3</v>
      </c>
      <c r="J115" s="5">
        <v>15</v>
      </c>
      <c r="K115" s="5">
        <v>114</v>
      </c>
      <c r="L115" s="5">
        <v>163</v>
      </c>
      <c r="M115" s="5">
        <f t="shared" si="33"/>
        <v>295</v>
      </c>
      <c r="N115" s="9">
        <f t="shared" si="31"/>
        <v>3.48135593220339</v>
      </c>
      <c r="O115" s="9">
        <f t="shared" si="32"/>
        <v>0.642155949238793</v>
      </c>
      <c r="P115" s="5">
        <v>0</v>
      </c>
      <c r="Q115" s="5">
        <v>0</v>
      </c>
    </row>
    <row r="116" spans="1:17" ht="21.75">
      <c r="A116" s="15" t="s">
        <v>289</v>
      </c>
      <c r="B116" s="15" t="s">
        <v>17</v>
      </c>
      <c r="C116" s="4">
        <v>0.5</v>
      </c>
      <c r="D116" s="5">
        <v>5</v>
      </c>
      <c r="E116" s="5"/>
      <c r="F116" s="5" t="s">
        <v>30</v>
      </c>
      <c r="G116" s="5">
        <f t="shared" si="30"/>
        <v>296</v>
      </c>
      <c r="H116" s="5">
        <v>9</v>
      </c>
      <c r="I116" s="5">
        <v>31</v>
      </c>
      <c r="J116" s="5">
        <v>115</v>
      </c>
      <c r="K116" s="5">
        <v>121</v>
      </c>
      <c r="L116" s="5">
        <v>19</v>
      </c>
      <c r="M116" s="5">
        <f t="shared" si="33"/>
        <v>295</v>
      </c>
      <c r="N116" s="9">
        <f t="shared" si="31"/>
        <v>2.3728813559322033</v>
      </c>
      <c r="O116" s="9">
        <f t="shared" si="32"/>
        <v>0.8694105754104041</v>
      </c>
      <c r="P116" s="5">
        <v>1</v>
      </c>
      <c r="Q116" s="5">
        <v>0</v>
      </c>
    </row>
    <row r="117" spans="1:17" ht="21.75">
      <c r="A117" s="15" t="s">
        <v>218</v>
      </c>
      <c r="B117" s="15" t="s">
        <v>18</v>
      </c>
      <c r="C117" s="4">
        <v>0.5</v>
      </c>
      <c r="D117" s="5">
        <v>6</v>
      </c>
      <c r="E117" s="5"/>
      <c r="F117" s="6" t="s">
        <v>30</v>
      </c>
      <c r="G117" s="5">
        <f t="shared" si="30"/>
        <v>279</v>
      </c>
      <c r="H117" s="5">
        <v>0</v>
      </c>
      <c r="I117" s="5">
        <v>0</v>
      </c>
      <c r="J117" s="5">
        <v>3</v>
      </c>
      <c r="K117" s="5">
        <v>66</v>
      </c>
      <c r="L117" s="5">
        <v>207</v>
      </c>
      <c r="M117" s="5">
        <f t="shared" si="33"/>
        <v>276</v>
      </c>
      <c r="N117" s="9">
        <f t="shared" si="31"/>
        <v>3.739130434782609</v>
      </c>
      <c r="O117" s="9">
        <f t="shared" si="32"/>
        <v>0.4632016467970095</v>
      </c>
      <c r="P117" s="5">
        <v>3</v>
      </c>
      <c r="Q117" s="5">
        <v>0</v>
      </c>
    </row>
    <row r="118" spans="1:17" ht="21.75">
      <c r="A118" s="15" t="s">
        <v>341</v>
      </c>
      <c r="B118" s="15" t="s">
        <v>17</v>
      </c>
      <c r="C118" s="4">
        <v>0.5</v>
      </c>
      <c r="D118" s="5">
        <v>6</v>
      </c>
      <c r="E118" s="5"/>
      <c r="F118" s="6" t="s">
        <v>30</v>
      </c>
      <c r="G118" s="5">
        <f t="shared" si="30"/>
        <v>286</v>
      </c>
      <c r="H118" s="5">
        <v>7</v>
      </c>
      <c r="I118" s="5">
        <v>11</v>
      </c>
      <c r="J118" s="5">
        <v>55</v>
      </c>
      <c r="K118" s="5">
        <v>152</v>
      </c>
      <c r="L118" s="5">
        <v>61</v>
      </c>
      <c r="M118" s="5">
        <f t="shared" si="33"/>
        <v>286</v>
      </c>
      <c r="N118" s="9">
        <f t="shared" si="31"/>
        <v>2.870629370629371</v>
      </c>
      <c r="O118" s="9">
        <f t="shared" si="32"/>
        <v>0.8734892786843614</v>
      </c>
      <c r="P118" s="5">
        <v>0</v>
      </c>
      <c r="Q118" s="5">
        <v>0</v>
      </c>
    </row>
    <row r="119" spans="1:17" ht="21.75">
      <c r="A119" s="6"/>
      <c r="B119" s="6"/>
      <c r="C119" s="18"/>
      <c r="D119" s="6"/>
      <c r="E119" s="5"/>
      <c r="F119" s="6"/>
      <c r="G119" s="7"/>
      <c r="H119" s="5"/>
      <c r="I119" s="5"/>
      <c r="J119" s="5"/>
      <c r="K119" s="5"/>
      <c r="L119" s="5"/>
      <c r="M119" s="5"/>
      <c r="N119" s="9"/>
      <c r="O119" s="9"/>
      <c r="P119" s="5"/>
      <c r="Q119" s="5"/>
    </row>
    <row r="120" spans="1:17" ht="21.75">
      <c r="A120" s="6"/>
      <c r="B120" s="6"/>
      <c r="C120" s="18"/>
      <c r="D120" s="6"/>
      <c r="E120" s="5"/>
      <c r="F120" s="6"/>
      <c r="G120" s="7"/>
      <c r="H120" s="5"/>
      <c r="I120" s="5"/>
      <c r="J120" s="5"/>
      <c r="K120" s="5"/>
      <c r="L120" s="5"/>
      <c r="M120" s="5"/>
      <c r="N120" s="9"/>
      <c r="O120" s="9"/>
      <c r="P120" s="5"/>
      <c r="Q120" s="5"/>
    </row>
    <row r="121" spans="1:17" ht="21.75">
      <c r="A121" s="6"/>
      <c r="B121" s="6"/>
      <c r="C121" s="18"/>
      <c r="D121" s="6"/>
      <c r="E121" s="5"/>
      <c r="F121" s="6"/>
      <c r="G121" s="7"/>
      <c r="H121" s="5"/>
      <c r="I121" s="5"/>
      <c r="J121" s="5"/>
      <c r="K121" s="5"/>
      <c r="L121" s="5"/>
      <c r="M121" s="5"/>
      <c r="N121" s="9"/>
      <c r="O121" s="9"/>
      <c r="P121" s="5"/>
      <c r="Q121" s="5"/>
    </row>
    <row r="122" spans="1:17" ht="21.75">
      <c r="A122" s="6"/>
      <c r="B122" s="5" t="s">
        <v>104</v>
      </c>
      <c r="C122" s="4"/>
      <c r="D122" s="5"/>
      <c r="E122" s="5"/>
      <c r="F122" s="6"/>
      <c r="G122" s="7">
        <f aca="true" t="shared" si="34" ref="G122:M122">SUM(G107:G121)</f>
        <v>4750</v>
      </c>
      <c r="H122" s="7">
        <f t="shared" si="34"/>
        <v>50</v>
      </c>
      <c r="I122" s="7">
        <f t="shared" si="34"/>
        <v>116</v>
      </c>
      <c r="J122" s="7">
        <f t="shared" si="34"/>
        <v>690</v>
      </c>
      <c r="K122" s="7">
        <f t="shared" si="34"/>
        <v>1868</v>
      </c>
      <c r="L122" s="7">
        <f t="shared" si="34"/>
        <v>2015</v>
      </c>
      <c r="M122" s="7">
        <f t="shared" si="34"/>
        <v>4739</v>
      </c>
      <c r="N122" s="9">
        <f>(1*I122+2*J122+3*K122+4*L122)/M122</f>
        <v>3.198987128086094</v>
      </c>
      <c r="O122" s="9">
        <f>SQRT((H122*0^2+I122*1^2+J122*2^2+K122*3^2+L122*4^2)/M122-N122^2)</f>
        <v>0.8509214669666497</v>
      </c>
      <c r="P122" s="7">
        <f>SUM(P107:P121)</f>
        <v>11</v>
      </c>
      <c r="Q122" s="7">
        <f>SUM(Q107:Q121)</f>
        <v>0</v>
      </c>
    </row>
    <row r="123" spans="1:17" ht="21.75">
      <c r="A123" s="6"/>
      <c r="B123" s="5" t="s">
        <v>105</v>
      </c>
      <c r="C123" s="4"/>
      <c r="D123" s="5"/>
      <c r="E123" s="5"/>
      <c r="F123" s="6"/>
      <c r="G123" s="7">
        <f>G122*100/$G$122</f>
        <v>100</v>
      </c>
      <c r="H123" s="9">
        <f aca="true" t="shared" si="35" ref="H123:Q123">H122*100/$G$122</f>
        <v>1.0526315789473684</v>
      </c>
      <c r="I123" s="9">
        <f t="shared" si="35"/>
        <v>2.442105263157895</v>
      </c>
      <c r="J123" s="9">
        <f t="shared" si="35"/>
        <v>14.526315789473685</v>
      </c>
      <c r="K123" s="9">
        <f t="shared" si="35"/>
        <v>39.32631578947368</v>
      </c>
      <c r="L123" s="9">
        <f t="shared" si="35"/>
        <v>42.421052631578945</v>
      </c>
      <c r="M123" s="9">
        <f t="shared" si="35"/>
        <v>99.76842105263158</v>
      </c>
      <c r="N123" s="9"/>
      <c r="O123" s="9"/>
      <c r="P123" s="9">
        <f t="shared" si="35"/>
        <v>0.23157894736842105</v>
      </c>
      <c r="Q123" s="9">
        <f t="shared" si="35"/>
        <v>0</v>
      </c>
    </row>
    <row r="124" spans="1:17" ht="21.75">
      <c r="A124" s="10"/>
      <c r="B124" s="12"/>
      <c r="C124" s="11"/>
      <c r="D124" s="12"/>
      <c r="E124" s="12"/>
      <c r="F124" s="10"/>
      <c r="G124" s="13"/>
      <c r="H124" s="14"/>
      <c r="I124" s="14"/>
      <c r="J124" s="14"/>
      <c r="K124" s="14"/>
      <c r="L124" s="14"/>
      <c r="M124" s="14"/>
      <c r="N124" s="14"/>
      <c r="O124" s="14"/>
      <c r="P124" s="14"/>
      <c r="Q124" s="14"/>
    </row>
    <row r="125" spans="1:17" ht="21.75">
      <c r="A125" s="10"/>
      <c r="B125" s="10"/>
      <c r="C125" s="11"/>
      <c r="D125" s="12"/>
      <c r="E125" s="12"/>
      <c r="F125" s="10"/>
      <c r="G125" s="13"/>
      <c r="H125" s="12"/>
      <c r="I125" s="12"/>
      <c r="J125" s="12"/>
      <c r="K125" s="12"/>
      <c r="L125" s="12"/>
      <c r="M125" s="12"/>
      <c r="N125" s="12"/>
      <c r="O125" s="14"/>
      <c r="P125" s="12"/>
      <c r="Q125" s="12"/>
    </row>
    <row r="126" s="2" customFormat="1" ht="23.25">
      <c r="A126" s="28" t="s">
        <v>115</v>
      </c>
    </row>
    <row r="127" s="2" customFormat="1" ht="21.75">
      <c r="A127" s="21" t="s">
        <v>445</v>
      </c>
    </row>
    <row r="128" spans="1:17" ht="33" customHeight="1">
      <c r="A128" s="33" t="s">
        <v>0</v>
      </c>
      <c r="B128" s="33" t="s">
        <v>23</v>
      </c>
      <c r="C128" s="4" t="s">
        <v>24</v>
      </c>
      <c r="D128" s="5" t="s">
        <v>25</v>
      </c>
      <c r="E128" s="5" t="s">
        <v>27</v>
      </c>
      <c r="F128" s="6" t="s">
        <v>26</v>
      </c>
      <c r="G128" s="43" t="s">
        <v>98</v>
      </c>
      <c r="H128" s="44" t="s">
        <v>96</v>
      </c>
      <c r="I128" s="44"/>
      <c r="J128" s="44"/>
      <c r="K128" s="44"/>
      <c r="L128" s="44"/>
      <c r="M128" s="39" t="s">
        <v>99</v>
      </c>
      <c r="N128" s="45" t="s">
        <v>97</v>
      </c>
      <c r="O128" s="45" t="s">
        <v>102</v>
      </c>
      <c r="P128" s="39" t="s">
        <v>103</v>
      </c>
      <c r="Q128" s="39"/>
    </row>
    <row r="129" spans="1:17" ht="21.75">
      <c r="A129" s="33"/>
      <c r="B129" s="33"/>
      <c r="C129" s="4"/>
      <c r="D129" s="5"/>
      <c r="E129" s="5"/>
      <c r="F129" s="6"/>
      <c r="G129" s="43"/>
      <c r="H129" s="5">
        <v>0</v>
      </c>
      <c r="I129" s="5">
        <v>1</v>
      </c>
      <c r="J129" s="5">
        <v>2</v>
      </c>
      <c r="K129" s="5">
        <v>3</v>
      </c>
      <c r="L129" s="5">
        <v>4</v>
      </c>
      <c r="M129" s="39"/>
      <c r="N129" s="45"/>
      <c r="O129" s="45"/>
      <c r="P129" s="5" t="s">
        <v>100</v>
      </c>
      <c r="Q129" s="5" t="s">
        <v>101</v>
      </c>
    </row>
    <row r="130" spans="1:17" ht="21.75">
      <c r="A130" s="15" t="s">
        <v>486</v>
      </c>
      <c r="B130" s="15" t="s">
        <v>492</v>
      </c>
      <c r="C130" s="4"/>
      <c r="D130" s="5">
        <v>1</v>
      </c>
      <c r="E130" s="5"/>
      <c r="F130" s="6" t="s">
        <v>32</v>
      </c>
      <c r="G130" s="5">
        <f aca="true" t="shared" si="36" ref="G130:G148">SUM(H130:L130,P130:Q130)</f>
        <v>476</v>
      </c>
      <c r="H130" s="5">
        <v>22</v>
      </c>
      <c r="I130" s="5">
        <v>144</v>
      </c>
      <c r="J130" s="5">
        <v>211</v>
      </c>
      <c r="K130" s="5">
        <v>86</v>
      </c>
      <c r="L130" s="5">
        <v>11</v>
      </c>
      <c r="M130" s="5">
        <f aca="true" t="shared" si="37" ref="M130:M148">SUM(H130:L130)</f>
        <v>474</v>
      </c>
      <c r="N130" s="9">
        <f aca="true" t="shared" si="38" ref="N130:N148">(1*I130+2*J130+3*K130+4*L130)/M130</f>
        <v>1.8312236286919832</v>
      </c>
      <c r="O130" s="9">
        <f aca="true" t="shared" si="39" ref="O130:O148">SQRT((H130*0^2+I130*1^2+J130*2^2+K130*3^2+L130*4^2)/M130-N130^2)</f>
        <v>0.8574541484282843</v>
      </c>
      <c r="P130" s="5">
        <v>2</v>
      </c>
      <c r="Q130" s="5">
        <v>0</v>
      </c>
    </row>
    <row r="131" spans="1:17" ht="21.75">
      <c r="A131" s="15" t="s">
        <v>196</v>
      </c>
      <c r="B131" s="15" t="s">
        <v>197</v>
      </c>
      <c r="C131" s="4">
        <v>1</v>
      </c>
      <c r="D131" s="5">
        <v>2</v>
      </c>
      <c r="E131" s="5"/>
      <c r="F131" s="5" t="s">
        <v>32</v>
      </c>
      <c r="G131" s="5">
        <f t="shared" si="36"/>
        <v>124</v>
      </c>
      <c r="H131" s="5">
        <v>0</v>
      </c>
      <c r="I131" s="5">
        <v>34</v>
      </c>
      <c r="J131" s="5">
        <v>61</v>
      </c>
      <c r="K131" s="5">
        <v>28</v>
      </c>
      <c r="L131" s="5">
        <v>0</v>
      </c>
      <c r="M131" s="5">
        <f t="shared" si="37"/>
        <v>123</v>
      </c>
      <c r="N131" s="9">
        <f t="shared" si="38"/>
        <v>1.951219512195122</v>
      </c>
      <c r="O131" s="9">
        <f t="shared" si="39"/>
        <v>0.7082976102316911</v>
      </c>
      <c r="P131" s="5">
        <v>1</v>
      </c>
      <c r="Q131" s="5">
        <v>0</v>
      </c>
    </row>
    <row r="132" spans="1:17" ht="21.75">
      <c r="A132" s="15" t="s">
        <v>200</v>
      </c>
      <c r="B132" s="15" t="s">
        <v>457</v>
      </c>
      <c r="C132" s="4">
        <v>1</v>
      </c>
      <c r="D132" s="5">
        <v>2</v>
      </c>
      <c r="E132" s="5"/>
      <c r="F132" s="5" t="s">
        <v>32</v>
      </c>
      <c r="G132" s="5">
        <f t="shared" si="36"/>
        <v>84</v>
      </c>
      <c r="H132" s="5">
        <v>2</v>
      </c>
      <c r="I132" s="5">
        <v>7</v>
      </c>
      <c r="J132" s="5">
        <v>10</v>
      </c>
      <c r="K132" s="5">
        <v>18</v>
      </c>
      <c r="L132" s="5">
        <v>47</v>
      </c>
      <c r="M132" s="5">
        <f t="shared" si="37"/>
        <v>84</v>
      </c>
      <c r="N132" s="9">
        <f t="shared" si="38"/>
        <v>3.2023809523809526</v>
      </c>
      <c r="O132" s="9">
        <f t="shared" si="39"/>
        <v>1.0886838045566094</v>
      </c>
      <c r="P132" s="5">
        <v>0</v>
      </c>
      <c r="Q132" s="5">
        <v>0</v>
      </c>
    </row>
    <row r="133" spans="1:17" ht="21.75">
      <c r="A133" s="15" t="s">
        <v>176</v>
      </c>
      <c r="B133" s="15" t="s">
        <v>15</v>
      </c>
      <c r="C133" s="4">
        <v>1.5</v>
      </c>
      <c r="D133" s="5">
        <v>2</v>
      </c>
      <c r="E133" s="5"/>
      <c r="F133" s="5" t="s">
        <v>32</v>
      </c>
      <c r="G133" s="5">
        <f t="shared" si="36"/>
        <v>494</v>
      </c>
      <c r="H133" s="5">
        <v>102</v>
      </c>
      <c r="I133" s="5">
        <v>176</v>
      </c>
      <c r="J133" s="5">
        <v>119</v>
      </c>
      <c r="K133" s="5">
        <v>69</v>
      </c>
      <c r="L133" s="5">
        <v>27</v>
      </c>
      <c r="M133" s="5">
        <f t="shared" si="37"/>
        <v>493</v>
      </c>
      <c r="N133" s="9">
        <f t="shared" si="38"/>
        <v>1.4787018255578093</v>
      </c>
      <c r="O133" s="9">
        <f t="shared" si="39"/>
        <v>1.1277671572583512</v>
      </c>
      <c r="P133" s="5">
        <v>1</v>
      </c>
      <c r="Q133" s="5">
        <v>0</v>
      </c>
    </row>
    <row r="134" spans="1:17" ht="21.75">
      <c r="A134" s="6" t="s">
        <v>233</v>
      </c>
      <c r="B134" s="6" t="s">
        <v>234</v>
      </c>
      <c r="C134" s="18">
        <v>1</v>
      </c>
      <c r="D134" s="6">
        <v>3</v>
      </c>
      <c r="E134" s="5" t="s">
        <v>54</v>
      </c>
      <c r="F134" s="6" t="s">
        <v>32</v>
      </c>
      <c r="G134" s="7">
        <f t="shared" si="36"/>
        <v>215</v>
      </c>
      <c r="H134" s="5">
        <v>1</v>
      </c>
      <c r="I134" s="5">
        <v>9</v>
      </c>
      <c r="J134" s="5">
        <v>53</v>
      </c>
      <c r="K134" s="5">
        <v>87</v>
      </c>
      <c r="L134" s="5">
        <v>65</v>
      </c>
      <c r="M134" s="5">
        <f t="shared" si="37"/>
        <v>215</v>
      </c>
      <c r="N134" s="9">
        <f t="shared" si="38"/>
        <v>2.958139534883721</v>
      </c>
      <c r="O134" s="9">
        <f t="shared" si="39"/>
        <v>0.8697052583168441</v>
      </c>
      <c r="P134" s="5">
        <v>0</v>
      </c>
      <c r="Q134" s="5">
        <v>0</v>
      </c>
    </row>
    <row r="135" spans="1:17" ht="21.75">
      <c r="A135" s="6" t="s">
        <v>215</v>
      </c>
      <c r="B135" s="6" t="s">
        <v>15</v>
      </c>
      <c r="C135" s="18">
        <v>1.5</v>
      </c>
      <c r="D135" s="6">
        <v>3</v>
      </c>
      <c r="E135" s="5" t="s">
        <v>53</v>
      </c>
      <c r="F135" s="6" t="s">
        <v>32</v>
      </c>
      <c r="G135" s="7">
        <f t="shared" si="36"/>
        <v>437</v>
      </c>
      <c r="H135" s="5">
        <v>9</v>
      </c>
      <c r="I135" s="5">
        <v>129</v>
      </c>
      <c r="J135" s="5">
        <v>197</v>
      </c>
      <c r="K135" s="5">
        <v>78</v>
      </c>
      <c r="L135" s="5">
        <v>21</v>
      </c>
      <c r="M135" s="5">
        <f t="shared" si="37"/>
        <v>434</v>
      </c>
      <c r="N135" s="9">
        <f t="shared" si="38"/>
        <v>1.9377880184331797</v>
      </c>
      <c r="O135" s="9">
        <f t="shared" si="39"/>
        <v>0.8657862845689379</v>
      </c>
      <c r="P135" s="5">
        <v>3</v>
      </c>
      <c r="Q135" s="5">
        <v>0</v>
      </c>
    </row>
    <row r="136" spans="1:17" ht="21.75">
      <c r="A136" s="15" t="s">
        <v>487</v>
      </c>
      <c r="B136" s="15" t="s">
        <v>493</v>
      </c>
      <c r="C136" s="4"/>
      <c r="D136" s="5">
        <v>4</v>
      </c>
      <c r="E136" s="5"/>
      <c r="F136" s="6" t="s">
        <v>32</v>
      </c>
      <c r="G136" s="5">
        <f t="shared" si="36"/>
        <v>290</v>
      </c>
      <c r="H136" s="5">
        <v>43</v>
      </c>
      <c r="I136" s="5">
        <v>49</v>
      </c>
      <c r="J136" s="5">
        <v>60</v>
      </c>
      <c r="K136" s="5">
        <v>60</v>
      </c>
      <c r="L136" s="5">
        <v>77</v>
      </c>
      <c r="M136" s="5">
        <f t="shared" si="37"/>
        <v>289</v>
      </c>
      <c r="N136" s="9">
        <f t="shared" si="38"/>
        <v>2.273356401384083</v>
      </c>
      <c r="O136" s="9">
        <f t="shared" si="39"/>
        <v>1.4011918361021691</v>
      </c>
      <c r="P136" s="5">
        <v>0</v>
      </c>
      <c r="Q136" s="5">
        <v>1</v>
      </c>
    </row>
    <row r="137" spans="1:17" ht="21.75">
      <c r="A137" s="15" t="s">
        <v>488</v>
      </c>
      <c r="B137" s="15" t="s">
        <v>494</v>
      </c>
      <c r="C137" s="4"/>
      <c r="D137" s="5">
        <v>4</v>
      </c>
      <c r="E137" s="5"/>
      <c r="F137" s="6" t="s">
        <v>32</v>
      </c>
      <c r="G137" s="5">
        <f t="shared" si="36"/>
        <v>293</v>
      </c>
      <c r="H137" s="5">
        <v>45</v>
      </c>
      <c r="I137" s="5">
        <v>79</v>
      </c>
      <c r="J137" s="5">
        <v>80</v>
      </c>
      <c r="K137" s="5">
        <v>50</v>
      </c>
      <c r="L137" s="5">
        <v>32</v>
      </c>
      <c r="M137" s="5">
        <f t="shared" si="37"/>
        <v>286</v>
      </c>
      <c r="N137" s="9">
        <f t="shared" si="38"/>
        <v>1.8076923076923077</v>
      </c>
      <c r="O137" s="9">
        <f t="shared" si="39"/>
        <v>1.221060923726297</v>
      </c>
      <c r="P137" s="5">
        <v>7</v>
      </c>
      <c r="Q137" s="5">
        <v>0</v>
      </c>
    </row>
    <row r="138" spans="1:17" ht="21.75">
      <c r="A138" s="15" t="s">
        <v>489</v>
      </c>
      <c r="B138" s="15" t="s">
        <v>495</v>
      </c>
      <c r="C138" s="4"/>
      <c r="D138" s="5">
        <v>4</v>
      </c>
      <c r="E138" s="5"/>
      <c r="F138" s="6" t="s">
        <v>32</v>
      </c>
      <c r="G138" s="5">
        <f t="shared" si="36"/>
        <v>286</v>
      </c>
      <c r="H138" s="5">
        <v>14</v>
      </c>
      <c r="I138" s="5">
        <v>33</v>
      </c>
      <c r="J138" s="5">
        <v>96</v>
      </c>
      <c r="K138" s="5">
        <v>121</v>
      </c>
      <c r="L138" s="5">
        <v>22</v>
      </c>
      <c r="M138" s="5">
        <f t="shared" si="37"/>
        <v>286</v>
      </c>
      <c r="N138" s="9">
        <f t="shared" si="38"/>
        <v>2.3636363636363638</v>
      </c>
      <c r="O138" s="9">
        <f t="shared" si="39"/>
        <v>0.9537959095107106</v>
      </c>
      <c r="P138" s="5">
        <v>0</v>
      </c>
      <c r="Q138" s="5">
        <v>0</v>
      </c>
    </row>
    <row r="139" spans="1:17" ht="21.75">
      <c r="A139" s="15" t="s">
        <v>490</v>
      </c>
      <c r="B139" s="15" t="s">
        <v>496</v>
      </c>
      <c r="C139" s="4"/>
      <c r="D139" s="5">
        <v>4</v>
      </c>
      <c r="E139" s="5"/>
      <c r="F139" s="6" t="s">
        <v>32</v>
      </c>
      <c r="G139" s="5">
        <f t="shared" si="36"/>
        <v>287</v>
      </c>
      <c r="H139" s="5">
        <v>72</v>
      </c>
      <c r="I139" s="5">
        <v>32</v>
      </c>
      <c r="J139" s="5">
        <v>54</v>
      </c>
      <c r="K139" s="5">
        <v>70</v>
      </c>
      <c r="L139" s="5">
        <v>56</v>
      </c>
      <c r="M139" s="5">
        <f t="shared" si="37"/>
        <v>284</v>
      </c>
      <c r="N139" s="9">
        <f t="shared" si="38"/>
        <v>2.0211267605633805</v>
      </c>
      <c r="O139" s="9">
        <f t="shared" si="39"/>
        <v>1.4702127366384814</v>
      </c>
      <c r="P139" s="5">
        <v>2</v>
      </c>
      <c r="Q139" s="5">
        <v>1</v>
      </c>
    </row>
    <row r="140" spans="1:17" ht="21.75">
      <c r="A140" s="15" t="s">
        <v>491</v>
      </c>
      <c r="B140" s="15" t="s">
        <v>497</v>
      </c>
      <c r="C140" s="4"/>
      <c r="D140" s="5">
        <v>4</v>
      </c>
      <c r="E140" s="5"/>
      <c r="F140" s="6" t="s">
        <v>32</v>
      </c>
      <c r="G140" s="5">
        <f t="shared" si="36"/>
        <v>125</v>
      </c>
      <c r="H140" s="5">
        <v>0</v>
      </c>
      <c r="I140" s="5">
        <v>3</v>
      </c>
      <c r="J140" s="5">
        <v>36</v>
      </c>
      <c r="K140" s="5">
        <v>48</v>
      </c>
      <c r="L140" s="5">
        <v>38</v>
      </c>
      <c r="M140" s="5">
        <f t="shared" si="37"/>
        <v>125</v>
      </c>
      <c r="N140" s="9">
        <f t="shared" si="38"/>
        <v>2.968</v>
      </c>
      <c r="O140" s="9">
        <f t="shared" si="39"/>
        <v>0.8288401534674834</v>
      </c>
      <c r="P140" s="5">
        <v>0</v>
      </c>
      <c r="Q140" s="5">
        <v>0</v>
      </c>
    </row>
    <row r="141" spans="1:17" ht="21.75">
      <c r="A141" s="15" t="s">
        <v>421</v>
      </c>
      <c r="B141" s="15" t="s">
        <v>77</v>
      </c>
      <c r="C141" s="4">
        <v>2</v>
      </c>
      <c r="D141" s="5">
        <v>5</v>
      </c>
      <c r="E141" s="5"/>
      <c r="F141" s="5" t="s">
        <v>32</v>
      </c>
      <c r="G141" s="5">
        <f t="shared" si="36"/>
        <v>114</v>
      </c>
      <c r="H141" s="5">
        <v>0</v>
      </c>
      <c r="I141" s="5">
        <v>5</v>
      </c>
      <c r="J141" s="5">
        <v>46</v>
      </c>
      <c r="K141" s="5">
        <v>51</v>
      </c>
      <c r="L141" s="5">
        <v>12</v>
      </c>
      <c r="M141" s="5">
        <f t="shared" si="37"/>
        <v>114</v>
      </c>
      <c r="N141" s="9">
        <f t="shared" si="38"/>
        <v>2.6140350877192984</v>
      </c>
      <c r="O141" s="9">
        <f t="shared" si="39"/>
        <v>0.7316020863857204</v>
      </c>
      <c r="P141" s="5">
        <v>0</v>
      </c>
      <c r="Q141" s="5">
        <v>0</v>
      </c>
    </row>
    <row r="142" spans="1:17" ht="21.75">
      <c r="A142" s="15" t="s">
        <v>425</v>
      </c>
      <c r="B142" s="15" t="s">
        <v>78</v>
      </c>
      <c r="C142" s="4">
        <v>1.5</v>
      </c>
      <c r="D142" s="5">
        <v>5</v>
      </c>
      <c r="E142" s="5"/>
      <c r="F142" s="5" t="s">
        <v>32</v>
      </c>
      <c r="G142" s="5">
        <f t="shared" si="36"/>
        <v>114</v>
      </c>
      <c r="H142" s="5">
        <v>11</v>
      </c>
      <c r="I142" s="5">
        <v>27</v>
      </c>
      <c r="J142" s="5">
        <v>25</v>
      </c>
      <c r="K142" s="5">
        <v>30</v>
      </c>
      <c r="L142" s="5">
        <v>21</v>
      </c>
      <c r="M142" s="5">
        <f t="shared" si="37"/>
        <v>114</v>
      </c>
      <c r="N142" s="9">
        <f t="shared" si="38"/>
        <v>2.2017543859649122</v>
      </c>
      <c r="O142" s="9">
        <f t="shared" si="39"/>
        <v>1.2578164354498556</v>
      </c>
      <c r="P142" s="5">
        <v>0</v>
      </c>
      <c r="Q142" s="5">
        <v>0</v>
      </c>
    </row>
    <row r="143" spans="1:17" ht="21.75">
      <c r="A143" s="15" t="s">
        <v>426</v>
      </c>
      <c r="B143" s="15" t="s">
        <v>79</v>
      </c>
      <c r="C143" s="4">
        <v>1.5</v>
      </c>
      <c r="D143" s="5">
        <v>5</v>
      </c>
      <c r="E143" s="5"/>
      <c r="F143" s="5" t="s">
        <v>32</v>
      </c>
      <c r="G143" s="5">
        <f t="shared" si="36"/>
        <v>109</v>
      </c>
      <c r="H143" s="5">
        <v>6</v>
      </c>
      <c r="I143" s="5">
        <v>35</v>
      </c>
      <c r="J143" s="5">
        <v>43</v>
      </c>
      <c r="K143" s="5">
        <v>23</v>
      </c>
      <c r="L143" s="5">
        <v>2</v>
      </c>
      <c r="M143" s="5">
        <f t="shared" si="37"/>
        <v>109</v>
      </c>
      <c r="N143" s="9">
        <f t="shared" si="38"/>
        <v>1.81651376146789</v>
      </c>
      <c r="O143" s="9">
        <f t="shared" si="39"/>
        <v>0.8899555458919467</v>
      </c>
      <c r="P143" s="5">
        <v>0</v>
      </c>
      <c r="Q143" s="5">
        <v>0</v>
      </c>
    </row>
    <row r="144" spans="1:17" ht="21.75">
      <c r="A144" s="15" t="s">
        <v>290</v>
      </c>
      <c r="B144" s="15" t="s">
        <v>451</v>
      </c>
      <c r="C144" s="4">
        <v>1.5</v>
      </c>
      <c r="D144" s="5">
        <v>5</v>
      </c>
      <c r="E144" s="5"/>
      <c r="F144" s="5" t="s">
        <v>32</v>
      </c>
      <c r="G144" s="5">
        <f t="shared" si="36"/>
        <v>182</v>
      </c>
      <c r="H144" s="5">
        <v>1</v>
      </c>
      <c r="I144" s="5">
        <v>32</v>
      </c>
      <c r="J144" s="5">
        <v>59</v>
      </c>
      <c r="K144" s="5">
        <v>56</v>
      </c>
      <c r="L144" s="5">
        <v>33</v>
      </c>
      <c r="M144" s="5">
        <f t="shared" si="37"/>
        <v>181</v>
      </c>
      <c r="N144" s="9">
        <f t="shared" si="38"/>
        <v>2.4861878453038675</v>
      </c>
      <c r="O144" s="9">
        <f t="shared" si="39"/>
        <v>1.0005950428881119</v>
      </c>
      <c r="P144" s="5">
        <v>1</v>
      </c>
      <c r="Q144" s="5">
        <v>0</v>
      </c>
    </row>
    <row r="145" spans="1:17" ht="21.75">
      <c r="A145" s="15" t="s">
        <v>161</v>
      </c>
      <c r="B145" s="15" t="s">
        <v>451</v>
      </c>
      <c r="C145" s="4">
        <v>1.5</v>
      </c>
      <c r="D145" s="5">
        <v>6</v>
      </c>
      <c r="E145" s="5"/>
      <c r="F145" s="6" t="s">
        <v>32</v>
      </c>
      <c r="G145" s="5">
        <f t="shared" si="36"/>
        <v>164</v>
      </c>
      <c r="H145" s="5">
        <v>4</v>
      </c>
      <c r="I145" s="5">
        <v>29</v>
      </c>
      <c r="J145" s="5">
        <v>70</v>
      </c>
      <c r="K145" s="5">
        <v>46</v>
      </c>
      <c r="L145" s="5">
        <v>12</v>
      </c>
      <c r="M145" s="5">
        <f t="shared" si="37"/>
        <v>161</v>
      </c>
      <c r="N145" s="9">
        <f t="shared" si="38"/>
        <v>2.2049689440993787</v>
      </c>
      <c r="O145" s="9">
        <f t="shared" si="39"/>
        <v>0.9062790791041504</v>
      </c>
      <c r="P145" s="5">
        <v>0</v>
      </c>
      <c r="Q145" s="5">
        <v>3</v>
      </c>
    </row>
    <row r="146" spans="1:17" ht="21.75">
      <c r="A146" s="15" t="s">
        <v>477</v>
      </c>
      <c r="B146" s="15" t="s">
        <v>77</v>
      </c>
      <c r="C146" s="4">
        <v>2</v>
      </c>
      <c r="D146" s="5">
        <v>6</v>
      </c>
      <c r="E146" s="5"/>
      <c r="F146" s="6" t="s">
        <v>32</v>
      </c>
      <c r="G146" s="5">
        <f t="shared" si="36"/>
        <v>118</v>
      </c>
      <c r="H146" s="5">
        <v>0</v>
      </c>
      <c r="I146" s="5">
        <v>21</v>
      </c>
      <c r="J146" s="5">
        <v>58</v>
      </c>
      <c r="K146" s="5">
        <v>36</v>
      </c>
      <c r="L146" s="5">
        <v>3</v>
      </c>
      <c r="M146" s="5">
        <f t="shared" si="37"/>
        <v>118</v>
      </c>
      <c r="N146" s="9">
        <f t="shared" si="38"/>
        <v>2.1779661016949152</v>
      </c>
      <c r="O146" s="9">
        <f t="shared" si="39"/>
        <v>0.743689336591146</v>
      </c>
      <c r="P146" s="5">
        <v>0</v>
      </c>
      <c r="Q146" s="5">
        <v>0</v>
      </c>
    </row>
    <row r="147" spans="1:17" ht="21.75">
      <c r="A147" s="15" t="s">
        <v>478</v>
      </c>
      <c r="B147" s="15" t="s">
        <v>78</v>
      </c>
      <c r="C147" s="4">
        <v>1.5</v>
      </c>
      <c r="D147" s="5">
        <v>6</v>
      </c>
      <c r="E147" s="5"/>
      <c r="F147" s="6" t="s">
        <v>32</v>
      </c>
      <c r="G147" s="5">
        <f t="shared" si="36"/>
        <v>118</v>
      </c>
      <c r="H147" s="5">
        <v>12</v>
      </c>
      <c r="I147" s="5">
        <v>38</v>
      </c>
      <c r="J147" s="5">
        <v>57</v>
      </c>
      <c r="K147" s="5">
        <v>11</v>
      </c>
      <c r="L147" s="5">
        <v>0</v>
      </c>
      <c r="M147" s="5">
        <f t="shared" si="37"/>
        <v>118</v>
      </c>
      <c r="N147" s="9">
        <f t="shared" si="38"/>
        <v>1.5677966101694916</v>
      </c>
      <c r="O147" s="9">
        <f t="shared" si="39"/>
        <v>0.7970157640373887</v>
      </c>
      <c r="P147" s="5">
        <v>0</v>
      </c>
      <c r="Q147" s="5">
        <v>0</v>
      </c>
    </row>
    <row r="148" spans="1:17" ht="21.75">
      <c r="A148" s="15" t="s">
        <v>479</v>
      </c>
      <c r="B148" s="15" t="s">
        <v>79</v>
      </c>
      <c r="C148" s="4">
        <v>1.5</v>
      </c>
      <c r="D148" s="5">
        <v>6</v>
      </c>
      <c r="E148" s="5"/>
      <c r="F148" s="6" t="s">
        <v>32</v>
      </c>
      <c r="G148" s="5">
        <f t="shared" si="36"/>
        <v>118</v>
      </c>
      <c r="H148" s="5">
        <v>6</v>
      </c>
      <c r="I148" s="5">
        <v>14</v>
      </c>
      <c r="J148" s="5">
        <v>51</v>
      </c>
      <c r="K148" s="5">
        <v>44</v>
      </c>
      <c r="L148" s="5">
        <v>3</v>
      </c>
      <c r="M148" s="5">
        <f t="shared" si="37"/>
        <v>118</v>
      </c>
      <c r="N148" s="9">
        <f t="shared" si="38"/>
        <v>2.2033898305084745</v>
      </c>
      <c r="O148" s="9">
        <f t="shared" si="39"/>
        <v>0.8690470334436798</v>
      </c>
      <c r="P148" s="5">
        <v>0</v>
      </c>
      <c r="Q148" s="5">
        <v>0</v>
      </c>
    </row>
    <row r="149" spans="1:17" ht="21.75">
      <c r="A149" s="6"/>
      <c r="B149" s="6"/>
      <c r="C149" s="6"/>
      <c r="D149" s="6"/>
      <c r="E149" s="6"/>
      <c r="F149" s="6"/>
      <c r="G149" s="7"/>
      <c r="H149" s="5"/>
      <c r="I149" s="5"/>
      <c r="J149" s="5"/>
      <c r="K149" s="5"/>
      <c r="L149" s="5"/>
      <c r="M149" s="5"/>
      <c r="N149" s="9"/>
      <c r="O149" s="9"/>
      <c r="P149" s="5"/>
      <c r="Q149" s="5"/>
    </row>
    <row r="150" spans="1:17" ht="21.75">
      <c r="A150" s="6"/>
      <c r="B150" s="6"/>
      <c r="C150" s="6"/>
      <c r="D150" s="6"/>
      <c r="E150" s="6"/>
      <c r="F150" s="6"/>
      <c r="G150" s="7"/>
      <c r="H150" s="5"/>
      <c r="I150" s="5"/>
      <c r="J150" s="5"/>
      <c r="K150" s="5"/>
      <c r="L150" s="5"/>
      <c r="M150" s="5"/>
      <c r="N150" s="9"/>
      <c r="O150" s="9"/>
      <c r="P150" s="5"/>
      <c r="Q150" s="5"/>
    </row>
    <row r="151" spans="1:17" ht="21.75">
      <c r="A151" s="6"/>
      <c r="B151" s="5" t="s">
        <v>104</v>
      </c>
      <c r="C151" s="4"/>
      <c r="D151" s="5"/>
      <c r="E151" s="5"/>
      <c r="F151" s="6"/>
      <c r="G151" s="7">
        <f aca="true" t="shared" si="40" ref="G151:M151">SUM(G130:G150)</f>
        <v>4148</v>
      </c>
      <c r="H151" s="7">
        <f t="shared" si="40"/>
        <v>350</v>
      </c>
      <c r="I151" s="7">
        <f t="shared" si="40"/>
        <v>896</v>
      </c>
      <c r="J151" s="7">
        <f t="shared" si="40"/>
        <v>1386</v>
      </c>
      <c r="K151" s="7">
        <f t="shared" si="40"/>
        <v>1012</v>
      </c>
      <c r="L151" s="7">
        <f t="shared" si="40"/>
        <v>482</v>
      </c>
      <c r="M151" s="7">
        <f t="shared" si="40"/>
        <v>4126</v>
      </c>
      <c r="N151" s="9">
        <f>(1*I151+2*J151+3*K151+4*L151)/M151</f>
        <v>2.092098885118759</v>
      </c>
      <c r="O151" s="9">
        <f>SQRT((H151*0^2+I151*1^2+J151*2^2+K151*3^2+L151*4^2)/M151-N151^2)</f>
        <v>1.1227392778831247</v>
      </c>
      <c r="P151" s="7">
        <f>SUM(P130:P150)</f>
        <v>17</v>
      </c>
      <c r="Q151" s="7">
        <f>SUM(Q130:Q150)</f>
        <v>5</v>
      </c>
    </row>
    <row r="152" spans="1:17" ht="21.75">
      <c r="A152" s="6"/>
      <c r="B152" s="5" t="s">
        <v>105</v>
      </c>
      <c r="C152" s="4"/>
      <c r="D152" s="5"/>
      <c r="E152" s="5"/>
      <c r="F152" s="6"/>
      <c r="G152" s="7">
        <f>G151*100/$G$151</f>
        <v>100</v>
      </c>
      <c r="H152" s="9">
        <f aca="true" t="shared" si="41" ref="H152:Q152">H151*100/$G$151</f>
        <v>8.437801350048217</v>
      </c>
      <c r="I152" s="9">
        <f t="shared" si="41"/>
        <v>21.600771456123432</v>
      </c>
      <c r="J152" s="9">
        <f t="shared" si="41"/>
        <v>33.41369334619093</v>
      </c>
      <c r="K152" s="9">
        <f t="shared" si="41"/>
        <v>24.397299903567983</v>
      </c>
      <c r="L152" s="9">
        <f t="shared" si="41"/>
        <v>11.620057859209258</v>
      </c>
      <c r="M152" s="9">
        <f t="shared" si="41"/>
        <v>99.46962391513982</v>
      </c>
      <c r="N152" s="9"/>
      <c r="O152" s="9"/>
      <c r="P152" s="9">
        <f t="shared" si="41"/>
        <v>0.4098360655737705</v>
      </c>
      <c r="Q152" s="9">
        <f t="shared" si="41"/>
        <v>0.12054001928640308</v>
      </c>
    </row>
    <row r="153" spans="1:17" ht="21.75">
      <c r="A153" s="10"/>
      <c r="B153" s="10"/>
      <c r="C153" s="11"/>
      <c r="D153" s="12"/>
      <c r="E153" s="12"/>
      <c r="F153" s="10"/>
      <c r="G153" s="13"/>
      <c r="H153" s="12"/>
      <c r="I153" s="12"/>
      <c r="J153" s="12"/>
      <c r="K153" s="12"/>
      <c r="L153" s="12"/>
      <c r="M153" s="12"/>
      <c r="N153" s="12"/>
      <c r="O153" s="14"/>
      <c r="P153" s="12"/>
      <c r="Q153" s="12"/>
    </row>
    <row r="154" s="2" customFormat="1" ht="23.25">
      <c r="A154" s="28" t="s">
        <v>116</v>
      </c>
    </row>
    <row r="155" s="2" customFormat="1" ht="21.75">
      <c r="A155" s="21" t="s">
        <v>445</v>
      </c>
    </row>
    <row r="156" spans="1:17" ht="33" customHeight="1">
      <c r="A156" s="33" t="s">
        <v>0</v>
      </c>
      <c r="B156" s="33" t="s">
        <v>23</v>
      </c>
      <c r="C156" s="4" t="s">
        <v>24</v>
      </c>
      <c r="D156" s="5" t="s">
        <v>25</v>
      </c>
      <c r="E156" s="5" t="s">
        <v>27</v>
      </c>
      <c r="F156" s="6" t="s">
        <v>26</v>
      </c>
      <c r="G156" s="43" t="s">
        <v>98</v>
      </c>
      <c r="H156" s="44" t="s">
        <v>96</v>
      </c>
      <c r="I156" s="44"/>
      <c r="J156" s="44"/>
      <c r="K156" s="44"/>
      <c r="L156" s="44"/>
      <c r="M156" s="39" t="s">
        <v>99</v>
      </c>
      <c r="N156" s="45" t="s">
        <v>97</v>
      </c>
      <c r="O156" s="45" t="s">
        <v>102</v>
      </c>
      <c r="P156" s="39" t="s">
        <v>103</v>
      </c>
      <c r="Q156" s="39"/>
    </row>
    <row r="157" spans="1:17" ht="25.5" customHeight="1">
      <c r="A157" s="33"/>
      <c r="B157" s="33"/>
      <c r="C157" s="4"/>
      <c r="D157" s="5"/>
      <c r="E157" s="5"/>
      <c r="F157" s="6"/>
      <c r="G157" s="43"/>
      <c r="H157" s="5">
        <v>0</v>
      </c>
      <c r="I157" s="5">
        <v>1</v>
      </c>
      <c r="J157" s="5">
        <v>2</v>
      </c>
      <c r="K157" s="5">
        <v>3</v>
      </c>
      <c r="L157" s="5">
        <v>4</v>
      </c>
      <c r="M157" s="39"/>
      <c r="N157" s="45"/>
      <c r="O157" s="45"/>
      <c r="P157" s="5" t="s">
        <v>100</v>
      </c>
      <c r="Q157" s="5" t="s">
        <v>101</v>
      </c>
    </row>
    <row r="158" spans="1:17" ht="20.25" customHeight="1">
      <c r="A158" s="15" t="s">
        <v>498</v>
      </c>
      <c r="B158" s="15" t="s">
        <v>500</v>
      </c>
      <c r="C158" s="4"/>
      <c r="D158" s="5">
        <v>1</v>
      </c>
      <c r="E158" s="5"/>
      <c r="F158" s="6" t="s">
        <v>464</v>
      </c>
      <c r="G158" s="5">
        <f aca="true" t="shared" si="42" ref="G158:G181">SUM(H158:L158,P158:Q158)</f>
        <v>520</v>
      </c>
      <c r="H158" s="5">
        <v>55</v>
      </c>
      <c r="I158" s="5">
        <v>127</v>
      </c>
      <c r="J158" s="5">
        <v>146</v>
      </c>
      <c r="K158" s="5">
        <v>158</v>
      </c>
      <c r="L158" s="5">
        <v>34</v>
      </c>
      <c r="M158" s="5">
        <f aca="true" t="shared" si="43" ref="M158:M181">SUM(H158:L158)</f>
        <v>520</v>
      </c>
      <c r="N158" s="9">
        <f aca="true" t="shared" si="44" ref="N158:N181">(1*I158+2*J158+3*K158+4*L158)/M158</f>
        <v>1.978846153846154</v>
      </c>
      <c r="O158" s="9">
        <f aca="true" t="shared" si="45" ref="O158:O181">SQRT((H158*0^2+I158*1^2+J158*2^2+K158*3^2+L158*4^2)/M158-N158^2)</f>
        <v>1.1100652334368493</v>
      </c>
      <c r="P158" s="5">
        <v>0</v>
      </c>
      <c r="Q158" s="5">
        <v>0</v>
      </c>
    </row>
    <row r="159" spans="1:17" ht="20.25" customHeight="1">
      <c r="A159" s="15" t="s">
        <v>499</v>
      </c>
      <c r="B159" s="15" t="s">
        <v>501</v>
      </c>
      <c r="C159" s="4"/>
      <c r="D159" s="5">
        <v>1</v>
      </c>
      <c r="E159" s="5"/>
      <c r="F159" s="6" t="s">
        <v>464</v>
      </c>
      <c r="G159" s="5">
        <f t="shared" si="42"/>
        <v>19</v>
      </c>
      <c r="H159" s="5">
        <v>0</v>
      </c>
      <c r="I159" s="5">
        <v>0</v>
      </c>
      <c r="J159" s="5">
        <v>6</v>
      </c>
      <c r="K159" s="5">
        <v>13</v>
      </c>
      <c r="L159" s="5">
        <v>0</v>
      </c>
      <c r="M159" s="5">
        <f t="shared" si="43"/>
        <v>19</v>
      </c>
      <c r="N159" s="9">
        <f t="shared" si="44"/>
        <v>2.6842105263157894</v>
      </c>
      <c r="O159" s="9">
        <f t="shared" si="45"/>
        <v>0.4648295192804141</v>
      </c>
      <c r="P159" s="5">
        <v>0</v>
      </c>
      <c r="Q159" s="5">
        <v>0</v>
      </c>
    </row>
    <row r="160" spans="1:17" ht="20.25" customHeight="1">
      <c r="A160" s="15" t="s">
        <v>499</v>
      </c>
      <c r="B160" s="15" t="s">
        <v>502</v>
      </c>
      <c r="C160" s="4"/>
      <c r="D160" s="5">
        <v>1</v>
      </c>
      <c r="E160" s="5"/>
      <c r="F160" s="6" t="s">
        <v>464</v>
      </c>
      <c r="G160" s="5">
        <f t="shared" si="42"/>
        <v>23</v>
      </c>
      <c r="H160" s="5">
        <v>0</v>
      </c>
      <c r="I160" s="5">
        <v>0</v>
      </c>
      <c r="J160" s="5">
        <v>8</v>
      </c>
      <c r="K160" s="5">
        <v>11</v>
      </c>
      <c r="L160" s="5">
        <v>4</v>
      </c>
      <c r="M160" s="5">
        <f t="shared" si="43"/>
        <v>23</v>
      </c>
      <c r="N160" s="9">
        <f t="shared" si="44"/>
        <v>2.8260869565217392</v>
      </c>
      <c r="O160" s="9">
        <f t="shared" si="45"/>
        <v>0.7010658911563945</v>
      </c>
      <c r="P160" s="5">
        <v>0</v>
      </c>
      <c r="Q160" s="5">
        <v>0</v>
      </c>
    </row>
    <row r="161" spans="1:17" ht="20.25" customHeight="1">
      <c r="A161" s="15" t="s">
        <v>450</v>
      </c>
      <c r="B161" s="15" t="s">
        <v>461</v>
      </c>
      <c r="C161" s="4">
        <v>1</v>
      </c>
      <c r="D161" s="5">
        <v>2</v>
      </c>
      <c r="E161" s="5"/>
      <c r="F161" s="5" t="s">
        <v>464</v>
      </c>
      <c r="G161" s="5">
        <f t="shared" si="42"/>
        <v>41</v>
      </c>
      <c r="H161" s="5">
        <v>0</v>
      </c>
      <c r="I161" s="5">
        <v>0</v>
      </c>
      <c r="J161" s="5">
        <v>41</v>
      </c>
      <c r="K161" s="5">
        <v>0</v>
      </c>
      <c r="L161" s="5">
        <v>0</v>
      </c>
      <c r="M161" s="5">
        <f>SUM(H161:L161)</f>
        <v>41</v>
      </c>
      <c r="N161" s="9">
        <f t="shared" si="44"/>
        <v>2</v>
      </c>
      <c r="O161" s="9">
        <f t="shared" si="45"/>
        <v>0</v>
      </c>
      <c r="P161" s="5">
        <v>0</v>
      </c>
      <c r="Q161" s="5">
        <v>0</v>
      </c>
    </row>
    <row r="162" spans="1:17" ht="20.25" customHeight="1">
      <c r="A162" s="15" t="s">
        <v>262</v>
      </c>
      <c r="B162" s="15" t="s">
        <v>462</v>
      </c>
      <c r="C162" s="4">
        <v>1</v>
      </c>
      <c r="D162" s="5">
        <v>2</v>
      </c>
      <c r="E162" s="5"/>
      <c r="F162" s="5" t="s">
        <v>464</v>
      </c>
      <c r="G162" s="5">
        <f t="shared" si="42"/>
        <v>38</v>
      </c>
      <c r="H162" s="5">
        <v>2</v>
      </c>
      <c r="I162" s="5">
        <v>3</v>
      </c>
      <c r="J162" s="5">
        <v>15</v>
      </c>
      <c r="K162" s="5">
        <v>12</v>
      </c>
      <c r="L162" s="5">
        <v>6</v>
      </c>
      <c r="M162" s="5">
        <f>SUM(H162:L162)</f>
        <v>38</v>
      </c>
      <c r="N162" s="9">
        <f t="shared" si="44"/>
        <v>2.4473684210526314</v>
      </c>
      <c r="O162" s="9">
        <f t="shared" si="45"/>
        <v>1.0181864274817425</v>
      </c>
      <c r="P162" s="5">
        <v>0</v>
      </c>
      <c r="Q162" s="5">
        <v>0</v>
      </c>
    </row>
    <row r="163" spans="1:17" ht="20.25" customHeight="1">
      <c r="A163" s="15" t="s">
        <v>68</v>
      </c>
      <c r="B163" s="15" t="s">
        <v>459</v>
      </c>
      <c r="C163" s="4">
        <v>1</v>
      </c>
      <c r="D163" s="5">
        <v>2</v>
      </c>
      <c r="E163" s="5"/>
      <c r="F163" s="5" t="s">
        <v>464</v>
      </c>
      <c r="G163" s="5">
        <f t="shared" si="42"/>
        <v>41</v>
      </c>
      <c r="H163" s="5">
        <v>0</v>
      </c>
      <c r="I163" s="5">
        <v>1</v>
      </c>
      <c r="J163" s="5">
        <v>13</v>
      </c>
      <c r="K163" s="5">
        <v>20</v>
      </c>
      <c r="L163" s="5">
        <v>7</v>
      </c>
      <c r="M163" s="5">
        <f t="shared" si="43"/>
        <v>41</v>
      </c>
      <c r="N163" s="9">
        <f t="shared" si="44"/>
        <v>2.8048780487804876</v>
      </c>
      <c r="O163" s="9">
        <f t="shared" si="45"/>
        <v>0.7397927262489321</v>
      </c>
      <c r="P163" s="5">
        <v>0</v>
      </c>
      <c r="Q163" s="5">
        <v>0</v>
      </c>
    </row>
    <row r="164" spans="1:17" ht="20.25" customHeight="1">
      <c r="A164" s="15" t="s">
        <v>191</v>
      </c>
      <c r="B164" s="15" t="s">
        <v>460</v>
      </c>
      <c r="C164" s="4">
        <v>1</v>
      </c>
      <c r="D164" s="5">
        <v>2</v>
      </c>
      <c r="E164" s="5"/>
      <c r="F164" s="5" t="s">
        <v>464</v>
      </c>
      <c r="G164" s="5">
        <f t="shared" si="42"/>
        <v>41</v>
      </c>
      <c r="H164" s="5">
        <v>0</v>
      </c>
      <c r="I164" s="5">
        <v>1</v>
      </c>
      <c r="J164" s="5">
        <v>13</v>
      </c>
      <c r="K164" s="5">
        <v>20</v>
      </c>
      <c r="L164" s="5">
        <v>7</v>
      </c>
      <c r="M164" s="5">
        <f t="shared" si="43"/>
        <v>41</v>
      </c>
      <c r="N164" s="9">
        <f t="shared" si="44"/>
        <v>2.8048780487804876</v>
      </c>
      <c r="O164" s="9">
        <f t="shared" si="45"/>
        <v>0.7397927262489321</v>
      </c>
      <c r="P164" s="5">
        <v>0</v>
      </c>
      <c r="Q164" s="5">
        <v>0</v>
      </c>
    </row>
    <row r="165" spans="1:17" ht="20.25" customHeight="1">
      <c r="A165" s="15" t="s">
        <v>175</v>
      </c>
      <c r="B165" s="15" t="s">
        <v>146</v>
      </c>
      <c r="C165" s="4">
        <v>0.5</v>
      </c>
      <c r="D165" s="5">
        <v>2</v>
      </c>
      <c r="E165" s="5"/>
      <c r="F165" s="5" t="s">
        <v>464</v>
      </c>
      <c r="G165" s="5">
        <f t="shared" si="42"/>
        <v>494</v>
      </c>
      <c r="H165" s="5">
        <v>1</v>
      </c>
      <c r="I165" s="5">
        <v>10</v>
      </c>
      <c r="J165" s="5">
        <v>63</v>
      </c>
      <c r="K165" s="5">
        <v>280</v>
      </c>
      <c r="L165" s="5">
        <v>140</v>
      </c>
      <c r="M165" s="5">
        <f t="shared" si="43"/>
        <v>494</v>
      </c>
      <c r="N165" s="9">
        <f t="shared" si="44"/>
        <v>3.1093117408906883</v>
      </c>
      <c r="O165" s="9">
        <f t="shared" si="45"/>
        <v>0.7058132903206952</v>
      </c>
      <c r="P165" s="5">
        <v>0</v>
      </c>
      <c r="Q165" s="5">
        <v>0</v>
      </c>
    </row>
    <row r="166" spans="1:17" ht="20.25" customHeight="1">
      <c r="A166" s="15" t="s">
        <v>503</v>
      </c>
      <c r="B166" s="15" t="s">
        <v>500</v>
      </c>
      <c r="C166" s="4"/>
      <c r="D166" s="5">
        <v>4</v>
      </c>
      <c r="E166" s="5"/>
      <c r="F166" s="6" t="s">
        <v>464</v>
      </c>
      <c r="G166" s="5">
        <f t="shared" si="42"/>
        <v>315</v>
      </c>
      <c r="H166" s="5">
        <v>0</v>
      </c>
      <c r="I166" s="5">
        <v>4</v>
      </c>
      <c r="J166" s="5">
        <v>33</v>
      </c>
      <c r="K166" s="5">
        <v>123</v>
      </c>
      <c r="L166" s="5">
        <v>137</v>
      </c>
      <c r="M166" s="5">
        <f t="shared" si="43"/>
        <v>297</v>
      </c>
      <c r="N166" s="9">
        <f t="shared" si="44"/>
        <v>3.323232323232323</v>
      </c>
      <c r="O166" s="9">
        <f t="shared" si="45"/>
        <v>0.722345825405299</v>
      </c>
      <c r="P166" s="5">
        <v>0</v>
      </c>
      <c r="Q166" s="5">
        <v>18</v>
      </c>
    </row>
    <row r="167" spans="1:17" ht="20.25" customHeight="1">
      <c r="A167" s="15" t="s">
        <v>504</v>
      </c>
      <c r="B167" s="15" t="s">
        <v>505</v>
      </c>
      <c r="C167" s="4"/>
      <c r="D167" s="5">
        <v>4</v>
      </c>
      <c r="E167" s="5"/>
      <c r="F167" s="6" t="s">
        <v>464</v>
      </c>
      <c r="G167" s="5">
        <f t="shared" si="42"/>
        <v>4</v>
      </c>
      <c r="H167" s="5">
        <v>0</v>
      </c>
      <c r="I167" s="5">
        <v>0</v>
      </c>
      <c r="J167" s="5">
        <v>1</v>
      </c>
      <c r="K167" s="5">
        <v>0</v>
      </c>
      <c r="L167" s="5">
        <v>3</v>
      </c>
      <c r="M167" s="5">
        <f t="shared" si="43"/>
        <v>4</v>
      </c>
      <c r="N167" s="9">
        <f t="shared" si="44"/>
        <v>3.5</v>
      </c>
      <c r="O167" s="9">
        <f t="shared" si="45"/>
        <v>0.8660254037844386</v>
      </c>
      <c r="P167" s="5">
        <v>0</v>
      </c>
      <c r="Q167" s="5">
        <v>0</v>
      </c>
    </row>
    <row r="168" spans="1:17" ht="20.25" customHeight="1">
      <c r="A168" s="15" t="s">
        <v>504</v>
      </c>
      <c r="B168" s="15" t="s">
        <v>502</v>
      </c>
      <c r="C168" s="4"/>
      <c r="D168" s="5">
        <v>4</v>
      </c>
      <c r="E168" s="5"/>
      <c r="F168" s="6" t="s">
        <v>464</v>
      </c>
      <c r="G168" s="5">
        <f t="shared" si="42"/>
        <v>8</v>
      </c>
      <c r="H168" s="5">
        <v>0</v>
      </c>
      <c r="I168" s="5">
        <v>4</v>
      </c>
      <c r="J168" s="5">
        <v>1</v>
      </c>
      <c r="K168" s="5">
        <v>1</v>
      </c>
      <c r="L168" s="5">
        <v>2</v>
      </c>
      <c r="M168" s="5">
        <f t="shared" si="43"/>
        <v>8</v>
      </c>
      <c r="N168" s="9">
        <f t="shared" si="44"/>
        <v>2.125</v>
      </c>
      <c r="O168" s="9">
        <f t="shared" si="45"/>
        <v>1.2686114456365274</v>
      </c>
      <c r="P168" s="5">
        <v>0</v>
      </c>
      <c r="Q168" s="5">
        <v>0</v>
      </c>
    </row>
    <row r="169" spans="1:17" ht="20.25" customHeight="1">
      <c r="A169" s="15" t="s">
        <v>329</v>
      </c>
      <c r="B169" s="15" t="s">
        <v>209</v>
      </c>
      <c r="C169" s="4">
        <v>1</v>
      </c>
      <c r="D169" s="5">
        <v>5</v>
      </c>
      <c r="E169" s="5"/>
      <c r="F169" s="5" t="s">
        <v>464</v>
      </c>
      <c r="G169" s="5">
        <f t="shared" si="42"/>
        <v>18</v>
      </c>
      <c r="H169" s="5">
        <v>0</v>
      </c>
      <c r="I169" s="5">
        <v>0</v>
      </c>
      <c r="J169" s="5">
        <v>0</v>
      </c>
      <c r="K169" s="5">
        <v>7</v>
      </c>
      <c r="L169" s="5">
        <v>11</v>
      </c>
      <c r="M169" s="5">
        <f t="shared" si="43"/>
        <v>18</v>
      </c>
      <c r="N169" s="9">
        <f t="shared" si="44"/>
        <v>3.611111111111111</v>
      </c>
      <c r="O169" s="9">
        <f t="shared" si="45"/>
        <v>0.4874980215217854</v>
      </c>
      <c r="P169" s="5">
        <v>0</v>
      </c>
      <c r="Q169" s="5">
        <v>0</v>
      </c>
    </row>
    <row r="170" spans="1:17" ht="20.25" customHeight="1">
      <c r="A170" s="15" t="s">
        <v>299</v>
      </c>
      <c r="B170" s="15" t="s">
        <v>469</v>
      </c>
      <c r="C170" s="4">
        <v>1</v>
      </c>
      <c r="D170" s="5">
        <v>5</v>
      </c>
      <c r="E170" s="5"/>
      <c r="F170" s="5" t="s">
        <v>464</v>
      </c>
      <c r="G170" s="5">
        <f t="shared" si="42"/>
        <v>9</v>
      </c>
      <c r="H170" s="5">
        <v>0</v>
      </c>
      <c r="I170" s="5">
        <v>3</v>
      </c>
      <c r="J170" s="5">
        <v>5</v>
      </c>
      <c r="K170" s="5">
        <v>0</v>
      </c>
      <c r="L170" s="5">
        <v>1</v>
      </c>
      <c r="M170" s="5">
        <f t="shared" si="43"/>
        <v>9</v>
      </c>
      <c r="N170" s="9">
        <f t="shared" si="44"/>
        <v>1.8888888888888888</v>
      </c>
      <c r="O170" s="9">
        <f t="shared" si="45"/>
        <v>0.87488976377909</v>
      </c>
      <c r="P170" s="5">
        <v>0</v>
      </c>
      <c r="Q170" s="5">
        <v>0</v>
      </c>
    </row>
    <row r="171" spans="1:17" ht="20.25" customHeight="1">
      <c r="A171" s="15" t="s">
        <v>303</v>
      </c>
      <c r="B171" s="15" t="s">
        <v>304</v>
      </c>
      <c r="C171" s="4">
        <v>1</v>
      </c>
      <c r="D171" s="5">
        <v>5</v>
      </c>
      <c r="E171" s="5"/>
      <c r="F171" s="5" t="s">
        <v>464</v>
      </c>
      <c r="G171" s="5">
        <f t="shared" si="42"/>
        <v>9</v>
      </c>
      <c r="H171" s="5">
        <v>0</v>
      </c>
      <c r="I171" s="5">
        <v>2</v>
      </c>
      <c r="J171" s="5">
        <v>4</v>
      </c>
      <c r="K171" s="5">
        <v>2</v>
      </c>
      <c r="L171" s="5">
        <v>1</v>
      </c>
      <c r="M171" s="5">
        <f t="shared" si="43"/>
        <v>9</v>
      </c>
      <c r="N171" s="9">
        <f t="shared" si="44"/>
        <v>2.2222222222222223</v>
      </c>
      <c r="O171" s="9">
        <f t="shared" si="45"/>
        <v>0.9162456945817019</v>
      </c>
      <c r="P171" s="5">
        <v>0</v>
      </c>
      <c r="Q171" s="5">
        <v>0</v>
      </c>
    </row>
    <row r="172" spans="1:17" ht="20.25" customHeight="1">
      <c r="A172" s="15" t="s">
        <v>306</v>
      </c>
      <c r="B172" s="15" t="s">
        <v>307</v>
      </c>
      <c r="C172" s="4">
        <v>1</v>
      </c>
      <c r="D172" s="5">
        <v>5</v>
      </c>
      <c r="E172" s="5"/>
      <c r="F172" s="5" t="s">
        <v>464</v>
      </c>
      <c r="G172" s="5">
        <f t="shared" si="42"/>
        <v>9</v>
      </c>
      <c r="H172" s="5">
        <v>0</v>
      </c>
      <c r="I172" s="5">
        <v>0</v>
      </c>
      <c r="J172" s="5">
        <v>1</v>
      </c>
      <c r="K172" s="5">
        <v>7</v>
      </c>
      <c r="L172" s="5">
        <v>1</v>
      </c>
      <c r="M172" s="5">
        <f t="shared" si="43"/>
        <v>9</v>
      </c>
      <c r="N172" s="9">
        <f t="shared" si="44"/>
        <v>3</v>
      </c>
      <c r="O172" s="9">
        <f t="shared" si="45"/>
        <v>0.47140452079103085</v>
      </c>
      <c r="P172" s="5">
        <v>0</v>
      </c>
      <c r="Q172" s="5">
        <v>0</v>
      </c>
    </row>
    <row r="173" spans="1:17" ht="20.25" customHeight="1">
      <c r="A173" s="15" t="s">
        <v>305</v>
      </c>
      <c r="B173" s="15" t="s">
        <v>260</v>
      </c>
      <c r="C173" s="4">
        <v>1</v>
      </c>
      <c r="D173" s="5">
        <v>5</v>
      </c>
      <c r="E173" s="5"/>
      <c r="F173" s="5" t="s">
        <v>464</v>
      </c>
      <c r="G173" s="5">
        <f t="shared" si="42"/>
        <v>9</v>
      </c>
      <c r="H173" s="5">
        <v>0</v>
      </c>
      <c r="I173" s="5">
        <v>0</v>
      </c>
      <c r="J173" s="5">
        <v>1</v>
      </c>
      <c r="K173" s="5">
        <v>3</v>
      </c>
      <c r="L173" s="5">
        <v>5</v>
      </c>
      <c r="M173" s="5">
        <f t="shared" si="43"/>
        <v>9</v>
      </c>
      <c r="N173" s="9">
        <f t="shared" si="44"/>
        <v>3.4444444444444446</v>
      </c>
      <c r="O173" s="9">
        <f t="shared" si="45"/>
        <v>0.6849348892187741</v>
      </c>
      <c r="P173" s="5">
        <v>0</v>
      </c>
      <c r="Q173" s="5">
        <v>0</v>
      </c>
    </row>
    <row r="174" spans="1:17" ht="20.25" customHeight="1">
      <c r="A174" s="15" t="s">
        <v>56</v>
      </c>
      <c r="B174" s="15" t="s">
        <v>378</v>
      </c>
      <c r="C174" s="4">
        <v>1</v>
      </c>
      <c r="D174" s="5">
        <v>6</v>
      </c>
      <c r="E174" s="5"/>
      <c r="F174" s="6" t="s">
        <v>464</v>
      </c>
      <c r="G174" s="5">
        <f t="shared" si="42"/>
        <v>26</v>
      </c>
      <c r="H174" s="5">
        <v>0</v>
      </c>
      <c r="I174" s="5">
        <v>0</v>
      </c>
      <c r="J174" s="5">
        <v>11</v>
      </c>
      <c r="K174" s="5">
        <v>7</v>
      </c>
      <c r="L174" s="5">
        <v>8</v>
      </c>
      <c r="M174" s="5">
        <f t="shared" si="43"/>
        <v>26</v>
      </c>
      <c r="N174" s="9">
        <f t="shared" si="44"/>
        <v>2.8846153846153846</v>
      </c>
      <c r="O174" s="9">
        <f t="shared" si="45"/>
        <v>0.8470275209825094</v>
      </c>
      <c r="P174" s="5">
        <v>0</v>
      </c>
      <c r="Q174" s="5">
        <v>0</v>
      </c>
    </row>
    <row r="175" spans="1:17" ht="20.25" customHeight="1">
      <c r="A175" s="15" t="s">
        <v>369</v>
      </c>
      <c r="B175" s="15" t="s">
        <v>484</v>
      </c>
      <c r="C175" s="4">
        <v>1</v>
      </c>
      <c r="D175" s="5">
        <v>6</v>
      </c>
      <c r="E175" s="5"/>
      <c r="F175" s="6" t="s">
        <v>464</v>
      </c>
      <c r="G175" s="5">
        <f t="shared" si="42"/>
        <v>26</v>
      </c>
      <c r="H175" s="5">
        <v>0</v>
      </c>
      <c r="I175" s="5">
        <v>2</v>
      </c>
      <c r="J175" s="5">
        <v>9</v>
      </c>
      <c r="K175" s="5">
        <v>6</v>
      </c>
      <c r="L175" s="5">
        <v>9</v>
      </c>
      <c r="M175" s="5">
        <f t="shared" si="43"/>
        <v>26</v>
      </c>
      <c r="N175" s="9">
        <f t="shared" si="44"/>
        <v>2.8461538461538463</v>
      </c>
      <c r="O175" s="9">
        <f t="shared" si="45"/>
        <v>0.988094813743471</v>
      </c>
      <c r="P175" s="5">
        <v>0</v>
      </c>
      <c r="Q175" s="5">
        <v>0</v>
      </c>
    </row>
    <row r="176" spans="1:17" ht="20.25" customHeight="1">
      <c r="A176" s="15" t="s">
        <v>342</v>
      </c>
      <c r="B176" s="15" t="s">
        <v>345</v>
      </c>
      <c r="C176" s="4">
        <v>1</v>
      </c>
      <c r="D176" s="5">
        <v>6</v>
      </c>
      <c r="E176" s="5"/>
      <c r="F176" s="6" t="s">
        <v>464</v>
      </c>
      <c r="G176" s="5">
        <f t="shared" si="42"/>
        <v>279</v>
      </c>
      <c r="H176" s="5">
        <v>27</v>
      </c>
      <c r="I176" s="5">
        <v>70</v>
      </c>
      <c r="J176" s="5">
        <v>66</v>
      </c>
      <c r="K176" s="5">
        <v>53</v>
      </c>
      <c r="L176" s="5">
        <v>63</v>
      </c>
      <c r="M176" s="5">
        <f t="shared" si="43"/>
        <v>279</v>
      </c>
      <c r="N176" s="9">
        <f t="shared" si="44"/>
        <v>2.197132616487455</v>
      </c>
      <c r="O176" s="9">
        <f t="shared" si="45"/>
        <v>1.3008925886543188</v>
      </c>
      <c r="P176" s="5">
        <v>0</v>
      </c>
      <c r="Q176" s="5">
        <v>0</v>
      </c>
    </row>
    <row r="177" spans="1:17" ht="20.25" customHeight="1">
      <c r="A177" s="15" t="s">
        <v>480</v>
      </c>
      <c r="B177" s="15" t="s">
        <v>449</v>
      </c>
      <c r="C177" s="4">
        <v>1</v>
      </c>
      <c r="D177" s="5">
        <v>6</v>
      </c>
      <c r="E177" s="5"/>
      <c r="F177" s="6" t="s">
        <v>464</v>
      </c>
      <c r="G177" s="5">
        <f t="shared" si="42"/>
        <v>126</v>
      </c>
      <c r="H177" s="5">
        <v>0</v>
      </c>
      <c r="I177" s="5">
        <v>11</v>
      </c>
      <c r="J177" s="5">
        <v>22</v>
      </c>
      <c r="K177" s="5">
        <v>42</v>
      </c>
      <c r="L177" s="5">
        <v>50</v>
      </c>
      <c r="M177" s="5">
        <f t="shared" si="43"/>
        <v>125</v>
      </c>
      <c r="N177" s="9">
        <f t="shared" si="44"/>
        <v>3.048</v>
      </c>
      <c r="O177" s="9">
        <f t="shared" si="45"/>
        <v>0.9621309682158654</v>
      </c>
      <c r="P177" s="5">
        <v>1</v>
      </c>
      <c r="Q177" s="5">
        <v>0</v>
      </c>
    </row>
    <row r="178" spans="1:17" ht="20.25" customHeight="1">
      <c r="A178" s="15" t="s">
        <v>476</v>
      </c>
      <c r="B178" s="15" t="s">
        <v>482</v>
      </c>
      <c r="C178" s="4">
        <v>1</v>
      </c>
      <c r="D178" s="5">
        <v>6</v>
      </c>
      <c r="E178" s="5"/>
      <c r="F178" s="6" t="s">
        <v>464</v>
      </c>
      <c r="G178" s="5">
        <f t="shared" si="42"/>
        <v>26</v>
      </c>
      <c r="H178" s="5">
        <v>0</v>
      </c>
      <c r="I178" s="5">
        <v>0</v>
      </c>
      <c r="J178" s="5">
        <v>2</v>
      </c>
      <c r="K178" s="5">
        <v>8</v>
      </c>
      <c r="L178" s="5">
        <v>16</v>
      </c>
      <c r="M178" s="5">
        <f t="shared" si="43"/>
        <v>26</v>
      </c>
      <c r="N178" s="9">
        <f t="shared" si="44"/>
        <v>3.5384615384615383</v>
      </c>
      <c r="O178" s="9">
        <f t="shared" si="45"/>
        <v>0.6343239424027179</v>
      </c>
      <c r="P178" s="5">
        <v>0</v>
      </c>
      <c r="Q178" s="5">
        <v>0</v>
      </c>
    </row>
    <row r="179" spans="1:17" ht="20.25" customHeight="1">
      <c r="A179" s="15" t="s">
        <v>438</v>
      </c>
      <c r="B179" s="15" t="s">
        <v>439</v>
      </c>
      <c r="C179" s="4">
        <v>1</v>
      </c>
      <c r="D179" s="5">
        <v>6</v>
      </c>
      <c r="E179" s="5"/>
      <c r="F179" s="6" t="s">
        <v>464</v>
      </c>
      <c r="G179" s="5">
        <f t="shared" si="42"/>
        <v>26</v>
      </c>
      <c r="H179" s="5">
        <v>0</v>
      </c>
      <c r="I179" s="5">
        <v>1</v>
      </c>
      <c r="J179" s="5">
        <v>2</v>
      </c>
      <c r="K179" s="5">
        <v>4</v>
      </c>
      <c r="L179" s="5">
        <v>12</v>
      </c>
      <c r="M179" s="5">
        <f t="shared" si="43"/>
        <v>19</v>
      </c>
      <c r="N179" s="9">
        <f t="shared" si="44"/>
        <v>3.4210526315789473</v>
      </c>
      <c r="O179" s="9">
        <f t="shared" si="45"/>
        <v>0.8775437895017405</v>
      </c>
      <c r="P179" s="5">
        <v>7</v>
      </c>
      <c r="Q179" s="5">
        <v>0</v>
      </c>
    </row>
    <row r="180" spans="1:17" ht="20.25" customHeight="1">
      <c r="A180" s="6" t="s">
        <v>85</v>
      </c>
      <c r="B180" s="6" t="s">
        <v>88</v>
      </c>
      <c r="C180" s="18">
        <v>2</v>
      </c>
      <c r="D180" s="6">
        <v>3</v>
      </c>
      <c r="E180" s="5" t="s">
        <v>41</v>
      </c>
      <c r="F180" s="6" t="s">
        <v>31</v>
      </c>
      <c r="G180" s="7">
        <f t="shared" si="42"/>
        <v>43</v>
      </c>
      <c r="H180" s="5">
        <v>8</v>
      </c>
      <c r="I180" s="5">
        <v>7</v>
      </c>
      <c r="J180" s="5">
        <v>3</v>
      </c>
      <c r="K180" s="5">
        <v>9</v>
      </c>
      <c r="L180" s="5">
        <v>16</v>
      </c>
      <c r="M180" s="5">
        <f t="shared" si="43"/>
        <v>43</v>
      </c>
      <c r="N180" s="9">
        <f t="shared" si="44"/>
        <v>2.4186046511627906</v>
      </c>
      <c r="O180" s="9">
        <f t="shared" si="45"/>
        <v>1.558660100475911</v>
      </c>
      <c r="P180" s="5">
        <v>0</v>
      </c>
      <c r="Q180" s="5">
        <v>0</v>
      </c>
    </row>
    <row r="181" spans="1:17" ht="20.25" customHeight="1">
      <c r="A181" s="6" t="s">
        <v>214</v>
      </c>
      <c r="B181" s="6" t="s">
        <v>226</v>
      </c>
      <c r="C181" s="18">
        <v>0.5</v>
      </c>
      <c r="D181" s="6">
        <v>3</v>
      </c>
      <c r="E181" s="5" t="s">
        <v>53</v>
      </c>
      <c r="F181" s="6" t="s">
        <v>31</v>
      </c>
      <c r="G181" s="7">
        <f t="shared" si="42"/>
        <v>437</v>
      </c>
      <c r="H181" s="5">
        <v>2</v>
      </c>
      <c r="I181" s="5">
        <v>8</v>
      </c>
      <c r="J181" s="5">
        <v>238</v>
      </c>
      <c r="K181" s="5">
        <v>77</v>
      </c>
      <c r="L181" s="5">
        <v>111</v>
      </c>
      <c r="M181" s="5">
        <f t="shared" si="43"/>
        <v>436</v>
      </c>
      <c r="N181" s="9">
        <f t="shared" si="44"/>
        <v>2.658256880733945</v>
      </c>
      <c r="O181" s="9">
        <f t="shared" si="45"/>
        <v>0.8935039200323663</v>
      </c>
      <c r="P181" s="5">
        <v>1</v>
      </c>
      <c r="Q181" s="5">
        <v>0</v>
      </c>
    </row>
    <row r="182" spans="1:17" ht="20.25" customHeight="1">
      <c r="A182" s="6"/>
      <c r="B182" s="6"/>
      <c r="C182" s="18"/>
      <c r="D182" s="6"/>
      <c r="E182" s="5"/>
      <c r="F182" s="6"/>
      <c r="G182" s="7"/>
      <c r="H182" s="5"/>
      <c r="I182" s="5"/>
      <c r="J182" s="5"/>
      <c r="K182" s="5"/>
      <c r="L182" s="5"/>
      <c r="M182" s="5"/>
      <c r="N182" s="9"/>
      <c r="O182" s="9"/>
      <c r="P182" s="5"/>
      <c r="Q182" s="5"/>
    </row>
    <row r="183" spans="1:17" ht="20.25" customHeight="1">
      <c r="A183" s="6"/>
      <c r="B183" s="6"/>
      <c r="C183" s="18"/>
      <c r="D183" s="6"/>
      <c r="E183" s="5"/>
      <c r="F183" s="6"/>
      <c r="G183" s="7"/>
      <c r="H183" s="5"/>
      <c r="I183" s="5"/>
      <c r="J183" s="5"/>
      <c r="K183" s="5"/>
      <c r="L183" s="5"/>
      <c r="M183" s="5"/>
      <c r="N183" s="9"/>
      <c r="O183" s="9"/>
      <c r="P183" s="5"/>
      <c r="Q183" s="5"/>
    </row>
    <row r="184" spans="1:17" ht="20.25" customHeight="1">
      <c r="A184" s="6"/>
      <c r="B184" s="6"/>
      <c r="C184" s="6"/>
      <c r="D184" s="6"/>
      <c r="E184" s="6"/>
      <c r="F184" s="6"/>
      <c r="G184" s="7"/>
      <c r="H184" s="5"/>
      <c r="I184" s="5"/>
      <c r="J184" s="5"/>
      <c r="K184" s="5"/>
      <c r="L184" s="5"/>
      <c r="M184" s="5"/>
      <c r="N184" s="9"/>
      <c r="O184" s="9"/>
      <c r="P184" s="5"/>
      <c r="Q184" s="5"/>
    </row>
    <row r="185" spans="1:17" ht="20.25" customHeight="1">
      <c r="A185" s="6"/>
      <c r="B185" s="6" t="s">
        <v>104</v>
      </c>
      <c r="C185" s="6"/>
      <c r="D185" s="6"/>
      <c r="E185" s="6"/>
      <c r="F185" s="6"/>
      <c r="G185" s="7">
        <f aca="true" t="shared" si="46" ref="G185:M185">SUM(G158:G184)</f>
        <v>2587</v>
      </c>
      <c r="H185" s="5">
        <f t="shared" si="46"/>
        <v>95</v>
      </c>
      <c r="I185" s="5">
        <f t="shared" si="46"/>
        <v>254</v>
      </c>
      <c r="J185" s="5">
        <f t="shared" si="46"/>
        <v>704</v>
      </c>
      <c r="K185" s="5">
        <f t="shared" si="46"/>
        <v>863</v>
      </c>
      <c r="L185" s="5">
        <f t="shared" si="46"/>
        <v>644</v>
      </c>
      <c r="M185" s="5">
        <f t="shared" si="46"/>
        <v>2560</v>
      </c>
      <c r="N185" s="9">
        <f>(1*I185+2*J185+3*K185+4*L185)/M185</f>
        <v>2.666796875</v>
      </c>
      <c r="O185" s="9">
        <f>SQRT((H185*0^2+I185*1^2+J185*2^2+K185*3^2+L185*4^2)/M185-N185^2)</f>
        <v>1.0706995621976472</v>
      </c>
      <c r="P185" s="5">
        <f>SUM(P158:P184)</f>
        <v>9</v>
      </c>
      <c r="Q185" s="5">
        <f>SUM(Q158:Q184)</f>
        <v>18</v>
      </c>
    </row>
    <row r="186" spans="1:17" ht="20.25" customHeight="1">
      <c r="A186" s="6"/>
      <c r="B186" s="5" t="s">
        <v>105</v>
      </c>
      <c r="C186" s="4"/>
      <c r="D186" s="5"/>
      <c r="E186" s="5"/>
      <c r="F186" s="6"/>
      <c r="G186" s="7">
        <f>G185*100/$G$185</f>
        <v>100</v>
      </c>
      <c r="H186" s="9">
        <f aca="true" t="shared" si="47" ref="H186:Q186">H185*100/$G$185</f>
        <v>3.6722071897951296</v>
      </c>
      <c r="I186" s="9">
        <f t="shared" si="47"/>
        <v>9.81832238113645</v>
      </c>
      <c r="J186" s="9">
        <f t="shared" si="47"/>
        <v>27.21298801700812</v>
      </c>
      <c r="K186" s="9">
        <f t="shared" si="47"/>
        <v>33.35910320834944</v>
      </c>
      <c r="L186" s="9">
        <f t="shared" si="47"/>
        <v>24.893699265558563</v>
      </c>
      <c r="M186" s="9">
        <f t="shared" si="47"/>
        <v>98.9563200618477</v>
      </c>
      <c r="N186" s="9"/>
      <c r="O186" s="9"/>
      <c r="P186" s="9">
        <f t="shared" si="47"/>
        <v>0.34789331271743335</v>
      </c>
      <c r="Q186" s="9">
        <f t="shared" si="47"/>
        <v>0.6957866254348667</v>
      </c>
    </row>
    <row r="187" s="2" customFormat="1" ht="23.25">
      <c r="A187" s="28" t="s">
        <v>117</v>
      </c>
    </row>
    <row r="188" s="2" customFormat="1" ht="21.75">
      <c r="A188" s="21" t="s">
        <v>445</v>
      </c>
    </row>
    <row r="189" spans="1:17" ht="33" customHeight="1">
      <c r="A189" s="41" t="s">
        <v>0</v>
      </c>
      <c r="B189" s="41" t="s">
        <v>23</v>
      </c>
      <c r="C189" s="4" t="s">
        <v>24</v>
      </c>
      <c r="D189" s="5" t="s">
        <v>25</v>
      </c>
      <c r="E189" s="5" t="s">
        <v>27</v>
      </c>
      <c r="F189" s="6" t="s">
        <v>26</v>
      </c>
      <c r="G189" s="51" t="s">
        <v>98</v>
      </c>
      <c r="H189" s="53" t="s">
        <v>96</v>
      </c>
      <c r="I189" s="54"/>
      <c r="J189" s="54"/>
      <c r="K189" s="54"/>
      <c r="L189" s="55"/>
      <c r="M189" s="46" t="s">
        <v>99</v>
      </c>
      <c r="N189" s="48" t="s">
        <v>97</v>
      </c>
      <c r="O189" s="48" t="s">
        <v>102</v>
      </c>
      <c r="P189" s="50" t="s">
        <v>103</v>
      </c>
      <c r="Q189" s="29"/>
    </row>
    <row r="190" spans="1:17" ht="21.75">
      <c r="A190" s="42"/>
      <c r="B190" s="42"/>
      <c r="C190" s="4"/>
      <c r="D190" s="5"/>
      <c r="E190" s="5"/>
      <c r="F190" s="6"/>
      <c r="G190" s="52"/>
      <c r="H190" s="5">
        <v>0</v>
      </c>
      <c r="I190" s="5">
        <v>1</v>
      </c>
      <c r="J190" s="5">
        <v>2</v>
      </c>
      <c r="K190" s="5">
        <v>3</v>
      </c>
      <c r="L190" s="5">
        <v>4</v>
      </c>
      <c r="M190" s="47"/>
      <c r="N190" s="49"/>
      <c r="O190" s="49"/>
      <c r="P190" s="5" t="s">
        <v>100</v>
      </c>
      <c r="Q190" s="5" t="s">
        <v>101</v>
      </c>
    </row>
    <row r="191" spans="1:17" ht="21.75">
      <c r="A191" s="15" t="s">
        <v>511</v>
      </c>
      <c r="B191" s="15" t="s">
        <v>72</v>
      </c>
      <c r="C191" s="4"/>
      <c r="D191" s="5">
        <v>1</v>
      </c>
      <c r="E191" s="5"/>
      <c r="F191" s="6" t="s">
        <v>29</v>
      </c>
      <c r="G191" s="5">
        <f aca="true" t="shared" si="48" ref="G191:G207">SUM(H191:L191,P191:Q191)</f>
        <v>688</v>
      </c>
      <c r="H191" s="5">
        <v>1</v>
      </c>
      <c r="I191" s="5">
        <v>233</v>
      </c>
      <c r="J191" s="5">
        <v>308</v>
      </c>
      <c r="K191" s="5">
        <v>128</v>
      </c>
      <c r="L191" s="5">
        <v>18</v>
      </c>
      <c r="M191" s="5">
        <f aca="true" t="shared" si="49" ref="M191:M207">SUM(H191:L191)</f>
        <v>688</v>
      </c>
      <c r="N191" s="9">
        <f aca="true" t="shared" si="50" ref="N191:N207">(1*I191+2*J191+3*K191+4*L191)/M191</f>
        <v>1.8968023255813953</v>
      </c>
      <c r="O191" s="9">
        <f aca="true" t="shared" si="51" ref="O191:O207">SQRT((H191*0^2+I191*1^2+J191*2^2+K191*3^2+L191*4^2)/M191-N191^2)</f>
        <v>0.7902687255606432</v>
      </c>
      <c r="P191" s="5">
        <v>0</v>
      </c>
      <c r="Q191" s="5">
        <v>0</v>
      </c>
    </row>
    <row r="192" spans="1:17" ht="21.75">
      <c r="A192" s="15" t="s">
        <v>510</v>
      </c>
      <c r="B192" s="15" t="s">
        <v>19</v>
      </c>
      <c r="C192" s="4"/>
      <c r="D192" s="5">
        <v>1</v>
      </c>
      <c r="E192" s="5"/>
      <c r="F192" s="6" t="s">
        <v>29</v>
      </c>
      <c r="G192" s="5">
        <f t="shared" si="48"/>
        <v>521</v>
      </c>
      <c r="H192" s="5">
        <v>10</v>
      </c>
      <c r="I192" s="5">
        <v>123</v>
      </c>
      <c r="J192" s="5">
        <v>171</v>
      </c>
      <c r="K192" s="5">
        <v>192</v>
      </c>
      <c r="L192" s="5">
        <v>21</v>
      </c>
      <c r="M192" s="5">
        <f t="shared" si="49"/>
        <v>517</v>
      </c>
      <c r="N192" s="9">
        <f t="shared" si="50"/>
        <v>2.1760154738878144</v>
      </c>
      <c r="O192" s="9">
        <f t="shared" si="51"/>
        <v>0.904515420964448</v>
      </c>
      <c r="P192" s="5">
        <v>4</v>
      </c>
      <c r="Q192" s="5">
        <v>0</v>
      </c>
    </row>
    <row r="193" spans="1:17" ht="21.75">
      <c r="A193" s="15" t="s">
        <v>181</v>
      </c>
      <c r="B193" s="15" t="s">
        <v>19</v>
      </c>
      <c r="C193" s="4">
        <v>1</v>
      </c>
      <c r="D193" s="5">
        <v>2</v>
      </c>
      <c r="E193" s="5"/>
      <c r="F193" s="5" t="s">
        <v>29</v>
      </c>
      <c r="G193" s="5">
        <f t="shared" si="48"/>
        <v>498</v>
      </c>
      <c r="H193" s="5">
        <v>29</v>
      </c>
      <c r="I193" s="5">
        <v>181</v>
      </c>
      <c r="J193" s="5">
        <v>113</v>
      </c>
      <c r="K193" s="5">
        <v>75</v>
      </c>
      <c r="L193" s="5">
        <v>94</v>
      </c>
      <c r="M193" s="5">
        <f t="shared" si="49"/>
        <v>492</v>
      </c>
      <c r="N193" s="9">
        <f t="shared" si="50"/>
        <v>2.048780487804878</v>
      </c>
      <c r="O193" s="9">
        <f t="shared" si="51"/>
        <v>1.232049376957576</v>
      </c>
      <c r="P193" s="5">
        <v>3</v>
      </c>
      <c r="Q193" s="5">
        <v>3</v>
      </c>
    </row>
    <row r="194" spans="1:17" ht="21.75">
      <c r="A194" s="15" t="s">
        <v>408</v>
      </c>
      <c r="B194" s="15" t="s">
        <v>409</v>
      </c>
      <c r="C194" s="4">
        <v>1</v>
      </c>
      <c r="D194" s="5">
        <v>2</v>
      </c>
      <c r="E194" s="5"/>
      <c r="F194" s="5" t="s">
        <v>29</v>
      </c>
      <c r="G194" s="5">
        <f t="shared" si="48"/>
        <v>495</v>
      </c>
      <c r="H194" s="5">
        <v>111</v>
      </c>
      <c r="I194" s="5">
        <v>156</v>
      </c>
      <c r="J194" s="5">
        <v>120</v>
      </c>
      <c r="K194" s="5">
        <v>66</v>
      </c>
      <c r="L194" s="5">
        <v>40</v>
      </c>
      <c r="M194" s="5">
        <f t="shared" si="49"/>
        <v>493</v>
      </c>
      <c r="N194" s="9">
        <f t="shared" si="50"/>
        <v>1.5294117647058822</v>
      </c>
      <c r="O194" s="9">
        <f t="shared" si="51"/>
        <v>1.2058205099661812</v>
      </c>
      <c r="P194" s="5">
        <v>2</v>
      </c>
      <c r="Q194" s="5">
        <v>0</v>
      </c>
    </row>
    <row r="195" spans="1:17" ht="21.75">
      <c r="A195" s="15" t="s">
        <v>465</v>
      </c>
      <c r="B195" s="15" t="s">
        <v>458</v>
      </c>
      <c r="C195" s="4">
        <v>1</v>
      </c>
      <c r="D195" s="5">
        <v>2</v>
      </c>
      <c r="E195" s="5"/>
      <c r="F195" s="5" t="s">
        <v>29</v>
      </c>
      <c r="G195" s="5">
        <f t="shared" si="48"/>
        <v>37</v>
      </c>
      <c r="H195" s="5">
        <v>0</v>
      </c>
      <c r="I195" s="5">
        <v>0</v>
      </c>
      <c r="J195" s="5">
        <v>29</v>
      </c>
      <c r="K195" s="5">
        <v>8</v>
      </c>
      <c r="L195" s="5">
        <v>0</v>
      </c>
      <c r="M195" s="5">
        <f t="shared" si="49"/>
        <v>37</v>
      </c>
      <c r="N195" s="9">
        <f t="shared" si="50"/>
        <v>2.2162162162162162</v>
      </c>
      <c r="O195" s="9">
        <f t="shared" si="51"/>
        <v>0.4116634111277781</v>
      </c>
      <c r="P195" s="5">
        <v>0</v>
      </c>
      <c r="Q195" s="5">
        <v>0</v>
      </c>
    </row>
    <row r="196" spans="1:17" ht="21.75">
      <c r="A196" s="15" t="s">
        <v>406</v>
      </c>
      <c r="B196" s="15" t="s">
        <v>446</v>
      </c>
      <c r="C196" s="4">
        <v>1</v>
      </c>
      <c r="D196" s="5">
        <v>2</v>
      </c>
      <c r="E196" s="5"/>
      <c r="F196" s="5" t="s">
        <v>29</v>
      </c>
      <c r="G196" s="5">
        <f t="shared" si="48"/>
        <v>493</v>
      </c>
      <c r="H196" s="5">
        <v>148</v>
      </c>
      <c r="I196" s="5">
        <v>177</v>
      </c>
      <c r="J196" s="5">
        <v>108</v>
      </c>
      <c r="K196" s="5">
        <v>49</v>
      </c>
      <c r="L196" s="5">
        <v>11</v>
      </c>
      <c r="M196" s="5">
        <f t="shared" si="49"/>
        <v>493</v>
      </c>
      <c r="N196" s="9">
        <f t="shared" si="50"/>
        <v>1.184584178498986</v>
      </c>
      <c r="O196" s="9">
        <f t="shared" si="51"/>
        <v>1.0409494415539036</v>
      </c>
      <c r="P196" s="5">
        <v>0</v>
      </c>
      <c r="Q196" s="5">
        <v>0</v>
      </c>
    </row>
    <row r="197" spans="1:17" ht="21.75">
      <c r="A197" s="6" t="s">
        <v>220</v>
      </c>
      <c r="B197" s="6" t="s">
        <v>19</v>
      </c>
      <c r="C197" s="18">
        <v>1</v>
      </c>
      <c r="D197" s="6">
        <v>3</v>
      </c>
      <c r="E197" s="5" t="s">
        <v>53</v>
      </c>
      <c r="F197" s="6" t="s">
        <v>29</v>
      </c>
      <c r="G197" s="7">
        <f t="shared" si="48"/>
        <v>434</v>
      </c>
      <c r="H197" s="5">
        <v>49</v>
      </c>
      <c r="I197" s="5">
        <v>36</v>
      </c>
      <c r="J197" s="5">
        <v>115</v>
      </c>
      <c r="K197" s="5">
        <v>166</v>
      </c>
      <c r="L197" s="5">
        <v>68</v>
      </c>
      <c r="M197" s="5">
        <f t="shared" si="49"/>
        <v>434</v>
      </c>
      <c r="N197" s="9">
        <f t="shared" si="50"/>
        <v>2.3870967741935485</v>
      </c>
      <c r="O197" s="9">
        <f t="shared" si="51"/>
        <v>1.1806501976674828</v>
      </c>
      <c r="P197" s="5">
        <v>0</v>
      </c>
      <c r="Q197" s="5">
        <v>0</v>
      </c>
    </row>
    <row r="198" spans="1:17" ht="21.75">
      <c r="A198" s="6" t="s">
        <v>546</v>
      </c>
      <c r="B198" s="6" t="s">
        <v>224</v>
      </c>
      <c r="C198" s="18">
        <v>1</v>
      </c>
      <c r="D198" s="6">
        <v>3</v>
      </c>
      <c r="E198" s="5" t="s">
        <v>53</v>
      </c>
      <c r="F198" s="6" t="s">
        <v>29</v>
      </c>
      <c r="G198" s="7">
        <f t="shared" si="48"/>
        <v>436</v>
      </c>
      <c r="H198" s="5">
        <v>50</v>
      </c>
      <c r="I198" s="5">
        <v>197</v>
      </c>
      <c r="J198" s="5">
        <v>132</v>
      </c>
      <c r="K198" s="5">
        <v>48</v>
      </c>
      <c r="L198" s="5">
        <v>7</v>
      </c>
      <c r="M198" s="5">
        <f t="shared" si="49"/>
        <v>434</v>
      </c>
      <c r="N198" s="9">
        <f t="shared" si="50"/>
        <v>1.4585253456221199</v>
      </c>
      <c r="O198" s="9">
        <f t="shared" si="51"/>
        <v>0.8925620145504899</v>
      </c>
      <c r="P198" s="5">
        <v>2</v>
      </c>
      <c r="Q198" s="5">
        <v>0</v>
      </c>
    </row>
    <row r="199" spans="1:17" ht="21.75">
      <c r="A199" s="15" t="s">
        <v>506</v>
      </c>
      <c r="B199" s="15" t="s">
        <v>72</v>
      </c>
      <c r="C199" s="4"/>
      <c r="D199" s="5">
        <v>4</v>
      </c>
      <c r="E199" s="5"/>
      <c r="F199" s="6" t="s">
        <v>29</v>
      </c>
      <c r="G199" s="5">
        <f t="shared" si="48"/>
        <v>290</v>
      </c>
      <c r="H199" s="5">
        <v>35</v>
      </c>
      <c r="I199" s="5">
        <v>51</v>
      </c>
      <c r="J199" s="5">
        <v>138</v>
      </c>
      <c r="K199" s="5">
        <v>52</v>
      </c>
      <c r="L199" s="5">
        <v>12</v>
      </c>
      <c r="M199" s="5">
        <f t="shared" si="49"/>
        <v>288</v>
      </c>
      <c r="N199" s="9">
        <f t="shared" si="50"/>
        <v>1.84375</v>
      </c>
      <c r="O199" s="9">
        <f t="shared" si="51"/>
        <v>0.9929766382783972</v>
      </c>
      <c r="P199" s="5">
        <v>2</v>
      </c>
      <c r="Q199" s="5">
        <v>0</v>
      </c>
    </row>
    <row r="200" spans="1:17" ht="21.75">
      <c r="A200" s="15" t="s">
        <v>509</v>
      </c>
      <c r="B200" s="15" t="s">
        <v>19</v>
      </c>
      <c r="C200" s="4"/>
      <c r="D200" s="5">
        <v>4</v>
      </c>
      <c r="E200" s="5"/>
      <c r="F200" s="6" t="s">
        <v>29</v>
      </c>
      <c r="G200" s="5">
        <f t="shared" si="48"/>
        <v>287</v>
      </c>
      <c r="H200" s="5">
        <v>27</v>
      </c>
      <c r="I200" s="5">
        <v>29</v>
      </c>
      <c r="J200" s="5">
        <v>71</v>
      </c>
      <c r="K200" s="5">
        <v>118</v>
      </c>
      <c r="L200" s="5">
        <v>40</v>
      </c>
      <c r="M200" s="5">
        <f t="shared" si="49"/>
        <v>285</v>
      </c>
      <c r="N200" s="9">
        <f t="shared" si="50"/>
        <v>2.4035087719298245</v>
      </c>
      <c r="O200" s="9">
        <f t="shared" si="51"/>
        <v>1.1372427277643407</v>
      </c>
      <c r="P200" s="5">
        <v>2</v>
      </c>
      <c r="Q200" s="5">
        <v>0</v>
      </c>
    </row>
    <row r="201" spans="1:17" ht="21.75">
      <c r="A201" s="15" t="s">
        <v>507</v>
      </c>
      <c r="B201" s="15" t="s">
        <v>508</v>
      </c>
      <c r="C201" s="4"/>
      <c r="D201" s="5">
        <v>4</v>
      </c>
      <c r="E201" s="5"/>
      <c r="F201" s="6" t="s">
        <v>29</v>
      </c>
      <c r="G201" s="5">
        <f t="shared" si="48"/>
        <v>71</v>
      </c>
      <c r="H201" s="5">
        <v>12</v>
      </c>
      <c r="I201" s="5">
        <v>24</v>
      </c>
      <c r="J201" s="5">
        <v>15</v>
      </c>
      <c r="K201" s="5">
        <v>16</v>
      </c>
      <c r="L201" s="5">
        <v>1</v>
      </c>
      <c r="M201" s="5">
        <f t="shared" si="49"/>
        <v>68</v>
      </c>
      <c r="N201" s="9">
        <f t="shared" si="50"/>
        <v>1.5588235294117647</v>
      </c>
      <c r="O201" s="9">
        <f t="shared" si="51"/>
        <v>1.0762455566783522</v>
      </c>
      <c r="P201" s="5">
        <v>3</v>
      </c>
      <c r="Q201" s="5">
        <v>0</v>
      </c>
    </row>
    <row r="202" spans="1:17" ht="21.75">
      <c r="A202" s="15" t="s">
        <v>292</v>
      </c>
      <c r="B202" s="15" t="s">
        <v>19</v>
      </c>
      <c r="C202" s="4">
        <v>1</v>
      </c>
      <c r="D202" s="5">
        <v>5</v>
      </c>
      <c r="E202" s="5"/>
      <c r="F202" s="5" t="s">
        <v>29</v>
      </c>
      <c r="G202" s="5">
        <f t="shared" si="48"/>
        <v>294</v>
      </c>
      <c r="H202" s="5">
        <v>8</v>
      </c>
      <c r="I202" s="5">
        <v>15</v>
      </c>
      <c r="J202" s="5">
        <v>58</v>
      </c>
      <c r="K202" s="5">
        <v>156</v>
      </c>
      <c r="L202" s="5">
        <v>57</v>
      </c>
      <c r="M202" s="5">
        <f t="shared" si="49"/>
        <v>294</v>
      </c>
      <c r="N202" s="9">
        <f t="shared" si="50"/>
        <v>2.812925170068027</v>
      </c>
      <c r="O202" s="9">
        <f t="shared" si="51"/>
        <v>0.8972954153609015</v>
      </c>
      <c r="P202" s="5">
        <v>0</v>
      </c>
      <c r="Q202" s="5">
        <v>0</v>
      </c>
    </row>
    <row r="203" spans="1:17" ht="21.75">
      <c r="A203" s="15" t="s">
        <v>309</v>
      </c>
      <c r="B203" s="15" t="s">
        <v>310</v>
      </c>
      <c r="C203" s="4">
        <v>1</v>
      </c>
      <c r="D203" s="5">
        <v>5</v>
      </c>
      <c r="E203" s="5"/>
      <c r="F203" s="5" t="s">
        <v>29</v>
      </c>
      <c r="G203" s="5">
        <f t="shared" si="48"/>
        <v>77</v>
      </c>
      <c r="H203" s="5">
        <v>0</v>
      </c>
      <c r="I203" s="5">
        <v>0</v>
      </c>
      <c r="J203" s="5">
        <v>0</v>
      </c>
      <c r="K203" s="5">
        <v>26</v>
      </c>
      <c r="L203" s="5">
        <v>51</v>
      </c>
      <c r="M203" s="5">
        <f t="shared" si="49"/>
        <v>77</v>
      </c>
      <c r="N203" s="9">
        <f t="shared" si="50"/>
        <v>3.6623376623376624</v>
      </c>
      <c r="O203" s="9">
        <f t="shared" si="51"/>
        <v>0.47291276509176894</v>
      </c>
      <c r="P203" s="5">
        <v>0</v>
      </c>
      <c r="Q203" s="5">
        <v>0</v>
      </c>
    </row>
    <row r="204" spans="1:17" ht="21.75">
      <c r="A204" s="15" t="s">
        <v>288</v>
      </c>
      <c r="B204" s="15" t="s">
        <v>72</v>
      </c>
      <c r="C204" s="4">
        <v>1</v>
      </c>
      <c r="D204" s="5">
        <v>5</v>
      </c>
      <c r="E204" s="5"/>
      <c r="F204" s="5" t="s">
        <v>29</v>
      </c>
      <c r="G204" s="5">
        <f t="shared" si="48"/>
        <v>296</v>
      </c>
      <c r="H204" s="5">
        <v>63</v>
      </c>
      <c r="I204" s="5">
        <v>112</v>
      </c>
      <c r="J204" s="5">
        <v>111</v>
      </c>
      <c r="K204" s="5">
        <v>9</v>
      </c>
      <c r="L204" s="5">
        <v>0</v>
      </c>
      <c r="M204" s="5">
        <f t="shared" si="49"/>
        <v>295</v>
      </c>
      <c r="N204" s="9">
        <f t="shared" si="50"/>
        <v>1.223728813559322</v>
      </c>
      <c r="O204" s="9">
        <f t="shared" si="51"/>
        <v>0.8135169480490244</v>
      </c>
      <c r="P204" s="5">
        <v>1</v>
      </c>
      <c r="Q204" s="5">
        <v>0</v>
      </c>
    </row>
    <row r="205" spans="1:17" ht="21.75">
      <c r="A205" s="15" t="s">
        <v>408</v>
      </c>
      <c r="B205" s="15" t="s">
        <v>481</v>
      </c>
      <c r="C205" s="4">
        <v>1</v>
      </c>
      <c r="D205" s="5">
        <v>6</v>
      </c>
      <c r="E205" s="5"/>
      <c r="F205" s="6" t="s">
        <v>29</v>
      </c>
      <c r="G205" s="5">
        <f t="shared" si="48"/>
        <v>59</v>
      </c>
      <c r="H205" s="5">
        <v>2</v>
      </c>
      <c r="I205" s="5">
        <v>6</v>
      </c>
      <c r="J205" s="5">
        <v>18</v>
      </c>
      <c r="K205" s="5">
        <v>24</v>
      </c>
      <c r="L205" s="5">
        <v>8</v>
      </c>
      <c r="M205" s="5">
        <f t="shared" si="49"/>
        <v>58</v>
      </c>
      <c r="N205" s="9">
        <f t="shared" si="50"/>
        <v>2.5172413793103448</v>
      </c>
      <c r="O205" s="9">
        <f t="shared" si="51"/>
        <v>0.9692047808658757</v>
      </c>
      <c r="P205" s="5">
        <v>1</v>
      </c>
      <c r="Q205" s="5">
        <v>0</v>
      </c>
    </row>
    <row r="206" spans="1:17" ht="21.75">
      <c r="A206" s="15" t="s">
        <v>343</v>
      </c>
      <c r="B206" s="15" t="s">
        <v>19</v>
      </c>
      <c r="C206" s="4">
        <v>1</v>
      </c>
      <c r="D206" s="5">
        <v>6</v>
      </c>
      <c r="E206" s="5"/>
      <c r="F206" s="6" t="s">
        <v>29</v>
      </c>
      <c r="G206" s="5">
        <f t="shared" si="48"/>
        <v>279</v>
      </c>
      <c r="H206" s="5">
        <v>7</v>
      </c>
      <c r="I206" s="5">
        <v>10</v>
      </c>
      <c r="J206" s="5">
        <v>16</v>
      </c>
      <c r="K206" s="5">
        <v>104</v>
      </c>
      <c r="L206" s="5">
        <v>142</v>
      </c>
      <c r="M206" s="5">
        <f t="shared" si="49"/>
        <v>279</v>
      </c>
      <c r="N206" s="9">
        <f t="shared" si="50"/>
        <v>3.304659498207885</v>
      </c>
      <c r="O206" s="9">
        <f t="shared" si="51"/>
        <v>0.9179686602054898</v>
      </c>
      <c r="P206" s="5">
        <v>0</v>
      </c>
      <c r="Q206" s="5">
        <v>0</v>
      </c>
    </row>
    <row r="207" spans="1:17" ht="21.75">
      <c r="A207" s="15" t="s">
        <v>340</v>
      </c>
      <c r="B207" s="15" t="s">
        <v>72</v>
      </c>
      <c r="C207" s="4">
        <v>1</v>
      </c>
      <c r="D207" s="5">
        <v>6</v>
      </c>
      <c r="E207" s="5"/>
      <c r="F207" s="6" t="s">
        <v>29</v>
      </c>
      <c r="G207" s="5">
        <f t="shared" si="48"/>
        <v>283</v>
      </c>
      <c r="H207" s="5">
        <v>7</v>
      </c>
      <c r="I207" s="5">
        <v>20</v>
      </c>
      <c r="J207" s="5">
        <v>69</v>
      </c>
      <c r="K207" s="5">
        <v>123</v>
      </c>
      <c r="L207" s="5">
        <v>64</v>
      </c>
      <c r="M207" s="5">
        <f t="shared" si="49"/>
        <v>283</v>
      </c>
      <c r="N207" s="9">
        <f t="shared" si="50"/>
        <v>2.76678445229682</v>
      </c>
      <c r="O207" s="9">
        <f t="shared" si="51"/>
        <v>0.9596225955954508</v>
      </c>
      <c r="P207" s="5">
        <v>0</v>
      </c>
      <c r="Q207" s="5">
        <v>0</v>
      </c>
    </row>
    <row r="208" spans="1:17" ht="21.75">
      <c r="A208" s="6"/>
      <c r="B208" s="6"/>
      <c r="C208" s="18"/>
      <c r="D208" s="6"/>
      <c r="E208" s="5"/>
      <c r="F208" s="6"/>
      <c r="G208" s="7"/>
      <c r="H208" s="5"/>
      <c r="I208" s="5"/>
      <c r="J208" s="5"/>
      <c r="K208" s="5"/>
      <c r="L208" s="5"/>
      <c r="M208" s="5"/>
      <c r="N208" s="9"/>
      <c r="O208" s="9"/>
      <c r="P208" s="5"/>
      <c r="Q208" s="5"/>
    </row>
    <row r="209" spans="1:17" ht="21.75">
      <c r="A209" s="6"/>
      <c r="B209" s="6"/>
      <c r="C209" s="18"/>
      <c r="D209" s="6"/>
      <c r="E209" s="5"/>
      <c r="F209" s="6"/>
      <c r="G209" s="7"/>
      <c r="H209" s="5"/>
      <c r="I209" s="5"/>
      <c r="J209" s="5"/>
      <c r="K209" s="5"/>
      <c r="L209" s="5"/>
      <c r="M209" s="5"/>
      <c r="N209" s="9"/>
      <c r="O209" s="9"/>
      <c r="P209" s="5"/>
      <c r="Q209" s="5"/>
    </row>
    <row r="210" spans="1:17" ht="21.75">
      <c r="A210" s="6"/>
      <c r="B210" s="6"/>
      <c r="C210" s="4"/>
      <c r="D210" s="5"/>
      <c r="E210" s="5"/>
      <c r="F210" s="6"/>
      <c r="G210" s="7"/>
      <c r="H210" s="5"/>
      <c r="I210" s="5"/>
      <c r="J210" s="5"/>
      <c r="K210" s="5"/>
      <c r="L210" s="5"/>
      <c r="M210" s="5"/>
      <c r="N210" s="9"/>
      <c r="O210" s="9"/>
      <c r="P210" s="5"/>
      <c r="Q210" s="5"/>
    </row>
    <row r="211" spans="1:17" ht="21.75">
      <c r="A211" s="6"/>
      <c r="B211" s="5" t="s">
        <v>104</v>
      </c>
      <c r="C211" s="4"/>
      <c r="D211" s="5"/>
      <c r="E211" s="5"/>
      <c r="F211" s="6"/>
      <c r="G211" s="7">
        <f aca="true" t="shared" si="52" ref="G211:M211">SUM(G191:G210)</f>
        <v>5538</v>
      </c>
      <c r="H211" s="7">
        <f t="shared" si="52"/>
        <v>559</v>
      </c>
      <c r="I211" s="7">
        <f t="shared" si="52"/>
        <v>1370</v>
      </c>
      <c r="J211" s="7">
        <f t="shared" si="52"/>
        <v>1592</v>
      </c>
      <c r="K211" s="7">
        <f t="shared" si="52"/>
        <v>1360</v>
      </c>
      <c r="L211" s="7">
        <f t="shared" si="52"/>
        <v>634</v>
      </c>
      <c r="M211" s="7">
        <f t="shared" si="52"/>
        <v>5515</v>
      </c>
      <c r="N211" s="9">
        <f>(1*I211+2*J211+3*K211+4*L211)/M211</f>
        <v>2.0253853127833183</v>
      </c>
      <c r="O211" s="9">
        <f>SQRT((H211*0^2+I211*1^2+J211*2^2+K211*3^2+L211*4^2)/M211-N211^2)</f>
        <v>1.1660384658128877</v>
      </c>
      <c r="P211" s="7">
        <f>SUM(P191:P210)</f>
        <v>20</v>
      </c>
      <c r="Q211" s="7">
        <f>SUM(Q191:Q210)</f>
        <v>3</v>
      </c>
    </row>
    <row r="212" spans="1:17" ht="21.75">
      <c r="A212" s="6"/>
      <c r="B212" s="5" t="s">
        <v>105</v>
      </c>
      <c r="C212" s="4"/>
      <c r="D212" s="5"/>
      <c r="E212" s="5"/>
      <c r="F212" s="6"/>
      <c r="G212" s="7">
        <f>G211*100/$G$211</f>
        <v>100</v>
      </c>
      <c r="H212" s="9">
        <f aca="true" t="shared" si="53" ref="H212:Q212">H211*100/$G$211</f>
        <v>10.093896713615024</v>
      </c>
      <c r="I212" s="9">
        <f t="shared" si="53"/>
        <v>24.73817262549657</v>
      </c>
      <c r="J212" s="9">
        <f t="shared" si="53"/>
        <v>28.74684001444565</v>
      </c>
      <c r="K212" s="9">
        <f t="shared" si="53"/>
        <v>24.557602022390753</v>
      </c>
      <c r="L212" s="9">
        <f t="shared" si="53"/>
        <v>11.448176236908632</v>
      </c>
      <c r="M212" s="9">
        <f t="shared" si="53"/>
        <v>99.58468761285663</v>
      </c>
      <c r="N212" s="9"/>
      <c r="O212" s="9"/>
      <c r="P212" s="9">
        <f t="shared" si="53"/>
        <v>0.36114120621162876</v>
      </c>
      <c r="Q212" s="9">
        <f t="shared" si="53"/>
        <v>0.05417118093174431</v>
      </c>
    </row>
    <row r="213" spans="1:17" ht="21.75">
      <c r="A213" s="10"/>
      <c r="B213" s="10"/>
      <c r="C213" s="11"/>
      <c r="D213" s="12"/>
      <c r="E213" s="12"/>
      <c r="F213" s="10"/>
      <c r="G213" s="13"/>
      <c r="H213" s="12"/>
      <c r="I213" s="12"/>
      <c r="J213" s="12"/>
      <c r="K213" s="12"/>
      <c r="L213" s="12"/>
      <c r="M213" s="12"/>
      <c r="N213" s="12"/>
      <c r="O213" s="14"/>
      <c r="P213" s="12"/>
      <c r="Q213" s="12"/>
    </row>
    <row r="214" s="2" customFormat="1" ht="23.25">
      <c r="A214" s="28" t="s">
        <v>118</v>
      </c>
    </row>
    <row r="215" s="2" customFormat="1" ht="21.75">
      <c r="A215" s="21" t="s">
        <v>445</v>
      </c>
    </row>
    <row r="216" spans="1:17" ht="33.75" customHeight="1">
      <c r="A216" s="33" t="s">
        <v>0</v>
      </c>
      <c r="B216" s="33" t="s">
        <v>23</v>
      </c>
      <c r="C216" s="4" t="s">
        <v>24</v>
      </c>
      <c r="D216" s="5" t="s">
        <v>25</v>
      </c>
      <c r="E216" s="5" t="s">
        <v>27</v>
      </c>
      <c r="F216" s="6" t="s">
        <v>26</v>
      </c>
      <c r="G216" s="43" t="s">
        <v>98</v>
      </c>
      <c r="H216" s="44" t="s">
        <v>96</v>
      </c>
      <c r="I216" s="44"/>
      <c r="J216" s="44"/>
      <c r="K216" s="44"/>
      <c r="L216" s="44"/>
      <c r="M216" s="39" t="s">
        <v>99</v>
      </c>
      <c r="N216" s="45" t="s">
        <v>97</v>
      </c>
      <c r="O216" s="45" t="s">
        <v>102</v>
      </c>
      <c r="P216" s="39" t="s">
        <v>103</v>
      </c>
      <c r="Q216" s="39"/>
    </row>
    <row r="217" spans="1:17" ht="21.75">
      <c r="A217" s="33"/>
      <c r="B217" s="33"/>
      <c r="C217" s="4"/>
      <c r="D217" s="5"/>
      <c r="E217" s="5"/>
      <c r="F217" s="6"/>
      <c r="G217" s="43"/>
      <c r="H217" s="5">
        <v>0</v>
      </c>
      <c r="I217" s="5">
        <v>1</v>
      </c>
      <c r="J217" s="5">
        <v>2</v>
      </c>
      <c r="K217" s="5">
        <v>3</v>
      </c>
      <c r="L217" s="5">
        <v>4</v>
      </c>
      <c r="M217" s="39"/>
      <c r="N217" s="45"/>
      <c r="O217" s="45"/>
      <c r="P217" s="5" t="s">
        <v>100</v>
      </c>
      <c r="Q217" s="5" t="s">
        <v>101</v>
      </c>
    </row>
    <row r="218" spans="1:17" ht="21.75">
      <c r="A218" s="15" t="s">
        <v>522</v>
      </c>
      <c r="B218" s="15" t="s">
        <v>523</v>
      </c>
      <c r="C218" s="4"/>
      <c r="D218" s="5">
        <v>1</v>
      </c>
      <c r="E218" s="5"/>
      <c r="F218" s="6" t="s">
        <v>35</v>
      </c>
      <c r="G218" s="5">
        <f aca="true" t="shared" si="54" ref="G218:G229">SUM(H218:L218,P218:Q218)</f>
        <v>516</v>
      </c>
      <c r="H218" s="5">
        <v>0</v>
      </c>
      <c r="I218" s="5">
        <v>82</v>
      </c>
      <c r="J218" s="5">
        <v>158</v>
      </c>
      <c r="K218" s="5">
        <v>143</v>
      </c>
      <c r="L218" s="5">
        <v>133</v>
      </c>
      <c r="M218" s="5">
        <f aca="true" t="shared" si="55" ref="M218:M229">SUM(H218:L218)</f>
        <v>516</v>
      </c>
      <c r="N218" s="9">
        <f aca="true" t="shared" si="56" ref="N218:N229">(1*I218+2*J218+3*K218+4*L218)/M218</f>
        <v>2.633720930232558</v>
      </c>
      <c r="O218" s="9">
        <f aca="true" t="shared" si="57" ref="O218:O229">SQRT((H218*0^2+I218*1^2+J218*2^2+K218*3^2+L218*4^2)/M218-N218^2)</f>
        <v>1.0322073658674762</v>
      </c>
      <c r="P218" s="5">
        <v>0</v>
      </c>
      <c r="Q218" s="5">
        <v>0</v>
      </c>
    </row>
    <row r="219" spans="1:17" ht="21.75">
      <c r="A219" s="15" t="s">
        <v>520</v>
      </c>
      <c r="B219" s="15" t="s">
        <v>521</v>
      </c>
      <c r="C219" s="4"/>
      <c r="D219" s="5">
        <v>1</v>
      </c>
      <c r="E219" s="5"/>
      <c r="F219" s="6" t="s">
        <v>35</v>
      </c>
      <c r="G219" s="5">
        <f t="shared" si="54"/>
        <v>132</v>
      </c>
      <c r="H219" s="5">
        <v>0</v>
      </c>
      <c r="I219" s="5">
        <v>0</v>
      </c>
      <c r="J219" s="5">
        <v>13</v>
      </c>
      <c r="K219" s="5">
        <v>42</v>
      </c>
      <c r="L219" s="5">
        <v>77</v>
      </c>
      <c r="M219" s="5">
        <f>SUM(H219:L219)</f>
        <v>132</v>
      </c>
      <c r="N219" s="9">
        <f t="shared" si="56"/>
        <v>3.484848484848485</v>
      </c>
      <c r="O219" s="9">
        <f t="shared" si="57"/>
        <v>0.6683862121246299</v>
      </c>
      <c r="P219" s="5">
        <v>0</v>
      </c>
      <c r="Q219" s="5">
        <v>0</v>
      </c>
    </row>
    <row r="220" spans="1:17" ht="21.75">
      <c r="A220" s="15" t="s">
        <v>182</v>
      </c>
      <c r="B220" s="15" t="s">
        <v>188</v>
      </c>
      <c r="C220" s="4">
        <v>2</v>
      </c>
      <c r="D220" s="5">
        <v>2</v>
      </c>
      <c r="E220" s="5"/>
      <c r="F220" s="5" t="s">
        <v>35</v>
      </c>
      <c r="G220" s="5">
        <f t="shared" si="54"/>
        <v>494</v>
      </c>
      <c r="H220" s="5">
        <v>147</v>
      </c>
      <c r="I220" s="5">
        <v>102</v>
      </c>
      <c r="J220" s="5">
        <v>129</v>
      </c>
      <c r="K220" s="5">
        <v>60</v>
      </c>
      <c r="L220" s="5">
        <v>52</v>
      </c>
      <c r="M220" s="5">
        <f t="shared" si="55"/>
        <v>490</v>
      </c>
      <c r="N220" s="9">
        <f t="shared" si="56"/>
        <v>1.526530612244898</v>
      </c>
      <c r="O220" s="9">
        <f t="shared" si="57"/>
        <v>1.3156476654770208</v>
      </c>
      <c r="P220" s="5">
        <v>0</v>
      </c>
      <c r="Q220" s="5">
        <v>4</v>
      </c>
    </row>
    <row r="221" spans="1:17" ht="21.75">
      <c r="A221" s="15" t="s">
        <v>159</v>
      </c>
      <c r="B221" s="15" t="s">
        <v>456</v>
      </c>
      <c r="C221" s="4">
        <v>1</v>
      </c>
      <c r="D221" s="5">
        <v>2</v>
      </c>
      <c r="E221" s="5"/>
      <c r="F221" s="5" t="s">
        <v>35</v>
      </c>
      <c r="G221" s="5">
        <f t="shared" si="54"/>
        <v>82</v>
      </c>
      <c r="H221" s="5">
        <v>0</v>
      </c>
      <c r="I221" s="5">
        <v>7</v>
      </c>
      <c r="J221" s="5">
        <v>9</v>
      </c>
      <c r="K221" s="5">
        <v>33</v>
      </c>
      <c r="L221" s="5">
        <v>33</v>
      </c>
      <c r="M221" s="5">
        <f t="shared" si="55"/>
        <v>82</v>
      </c>
      <c r="N221" s="9">
        <f t="shared" si="56"/>
        <v>3.1219512195121952</v>
      </c>
      <c r="O221" s="9">
        <f t="shared" si="57"/>
        <v>0.9158528466106628</v>
      </c>
      <c r="P221" s="5">
        <v>0</v>
      </c>
      <c r="Q221" s="5">
        <v>0</v>
      </c>
    </row>
    <row r="222" spans="1:17" ht="21.75">
      <c r="A222" s="6" t="s">
        <v>221</v>
      </c>
      <c r="B222" s="6" t="s">
        <v>228</v>
      </c>
      <c r="C222" s="18">
        <v>2</v>
      </c>
      <c r="D222" s="6">
        <v>3</v>
      </c>
      <c r="E222" s="5" t="s">
        <v>53</v>
      </c>
      <c r="F222" s="6" t="s">
        <v>35</v>
      </c>
      <c r="G222" s="7">
        <f t="shared" si="54"/>
        <v>437</v>
      </c>
      <c r="H222" s="5">
        <v>86</v>
      </c>
      <c r="I222" s="5">
        <v>132</v>
      </c>
      <c r="J222" s="5">
        <v>125</v>
      </c>
      <c r="K222" s="5">
        <v>44</v>
      </c>
      <c r="L222" s="5">
        <v>35</v>
      </c>
      <c r="M222" s="5">
        <f t="shared" si="55"/>
        <v>422</v>
      </c>
      <c r="N222" s="9">
        <f t="shared" si="56"/>
        <v>1.5497630331753554</v>
      </c>
      <c r="O222" s="9">
        <f t="shared" si="57"/>
        <v>1.1667337812708487</v>
      </c>
      <c r="P222" s="5">
        <v>4</v>
      </c>
      <c r="Q222" s="5">
        <v>11</v>
      </c>
    </row>
    <row r="223" spans="1:17" ht="21.75">
      <c r="A223" s="6" t="s">
        <v>230</v>
      </c>
      <c r="B223" s="6" t="s">
        <v>75</v>
      </c>
      <c r="C223" s="18">
        <v>1</v>
      </c>
      <c r="D223" s="6">
        <v>3</v>
      </c>
      <c r="E223" s="5" t="s">
        <v>59</v>
      </c>
      <c r="F223" s="6" t="s">
        <v>35</v>
      </c>
      <c r="G223" s="7">
        <f t="shared" si="54"/>
        <v>80</v>
      </c>
      <c r="H223" s="5">
        <v>3</v>
      </c>
      <c r="I223" s="5">
        <v>2</v>
      </c>
      <c r="J223" s="5">
        <v>18</v>
      </c>
      <c r="K223" s="5">
        <v>35</v>
      </c>
      <c r="L223" s="5">
        <v>20</v>
      </c>
      <c r="M223" s="5">
        <f t="shared" si="55"/>
        <v>78</v>
      </c>
      <c r="N223" s="9">
        <f t="shared" si="56"/>
        <v>2.858974358974359</v>
      </c>
      <c r="O223" s="9">
        <f t="shared" si="57"/>
        <v>0.9570836977353347</v>
      </c>
      <c r="P223" s="5">
        <v>1</v>
      </c>
      <c r="Q223" s="5">
        <v>1</v>
      </c>
    </row>
    <row r="224" spans="1:17" ht="21.75">
      <c r="A224" s="15" t="s">
        <v>293</v>
      </c>
      <c r="B224" s="15" t="s">
        <v>473</v>
      </c>
      <c r="C224" s="4">
        <v>2</v>
      </c>
      <c r="D224" s="5">
        <v>5</v>
      </c>
      <c r="E224" s="5"/>
      <c r="F224" s="5" t="s">
        <v>35</v>
      </c>
      <c r="G224" s="5">
        <f t="shared" si="54"/>
        <v>293</v>
      </c>
      <c r="H224" s="5">
        <v>14</v>
      </c>
      <c r="I224" s="5">
        <v>51</v>
      </c>
      <c r="J224" s="5">
        <v>124</v>
      </c>
      <c r="K224" s="5">
        <v>77</v>
      </c>
      <c r="L224" s="5">
        <v>27</v>
      </c>
      <c r="M224" s="5">
        <f t="shared" si="55"/>
        <v>293</v>
      </c>
      <c r="N224" s="9">
        <f t="shared" si="56"/>
        <v>2.1774744027303754</v>
      </c>
      <c r="O224" s="9">
        <f t="shared" si="57"/>
        <v>0.9823898753001377</v>
      </c>
      <c r="P224" s="5">
        <v>0</v>
      </c>
      <c r="Q224" s="5">
        <v>0</v>
      </c>
    </row>
    <row r="225" spans="1:17" ht="21.75">
      <c r="A225" s="15" t="s">
        <v>474</v>
      </c>
      <c r="B225" s="15" t="s">
        <v>475</v>
      </c>
      <c r="C225" s="4">
        <v>1</v>
      </c>
      <c r="D225" s="5">
        <v>5</v>
      </c>
      <c r="E225" s="5"/>
      <c r="F225" s="5" t="s">
        <v>35</v>
      </c>
      <c r="G225" s="5">
        <f t="shared" si="54"/>
        <v>117</v>
      </c>
      <c r="H225" s="5">
        <v>16</v>
      </c>
      <c r="I225" s="5">
        <v>50</v>
      </c>
      <c r="J225" s="5">
        <v>33</v>
      </c>
      <c r="K225" s="5">
        <v>14</v>
      </c>
      <c r="L225" s="5">
        <v>0</v>
      </c>
      <c r="M225" s="5">
        <f t="shared" si="55"/>
        <v>113</v>
      </c>
      <c r="N225" s="9">
        <f t="shared" si="56"/>
        <v>1.3982300884955752</v>
      </c>
      <c r="O225" s="9">
        <f t="shared" si="57"/>
        <v>0.8778475587707784</v>
      </c>
      <c r="P225" s="5">
        <v>4</v>
      </c>
      <c r="Q225" s="5">
        <v>0</v>
      </c>
    </row>
    <row r="226" spans="1:17" ht="21.75">
      <c r="A226" s="15" t="s">
        <v>90</v>
      </c>
      <c r="B226" s="15" t="s">
        <v>454</v>
      </c>
      <c r="C226" s="4">
        <v>1</v>
      </c>
      <c r="D226" s="5">
        <v>5</v>
      </c>
      <c r="E226" s="5"/>
      <c r="F226" s="5" t="s">
        <v>35</v>
      </c>
      <c r="G226" s="5">
        <f t="shared" si="54"/>
        <v>117</v>
      </c>
      <c r="H226" s="5">
        <v>4</v>
      </c>
      <c r="I226" s="5">
        <v>11</v>
      </c>
      <c r="J226" s="5">
        <v>18</v>
      </c>
      <c r="K226" s="5">
        <v>45</v>
      </c>
      <c r="L226" s="5">
        <v>39</v>
      </c>
      <c r="M226" s="5">
        <f t="shared" si="55"/>
        <v>117</v>
      </c>
      <c r="N226" s="9">
        <f t="shared" si="56"/>
        <v>2.888888888888889</v>
      </c>
      <c r="O226" s="9">
        <f t="shared" si="57"/>
        <v>1.0763802729183705</v>
      </c>
      <c r="P226" s="5">
        <v>0</v>
      </c>
      <c r="Q226" s="5">
        <v>0</v>
      </c>
    </row>
    <row r="227" spans="1:17" ht="21.75">
      <c r="A227" s="15" t="s">
        <v>344</v>
      </c>
      <c r="B227" s="15" t="s">
        <v>346</v>
      </c>
      <c r="C227" s="4">
        <v>2</v>
      </c>
      <c r="D227" s="5">
        <v>6</v>
      </c>
      <c r="E227" s="5"/>
      <c r="F227" s="6" t="s">
        <v>35</v>
      </c>
      <c r="G227" s="5">
        <f t="shared" si="54"/>
        <v>279</v>
      </c>
      <c r="H227" s="5">
        <v>34</v>
      </c>
      <c r="I227" s="5">
        <v>85</v>
      </c>
      <c r="J227" s="5">
        <v>125</v>
      </c>
      <c r="K227" s="5">
        <v>32</v>
      </c>
      <c r="L227" s="5">
        <v>3</v>
      </c>
      <c r="M227" s="5">
        <f t="shared" si="55"/>
        <v>279</v>
      </c>
      <c r="N227" s="9">
        <f t="shared" si="56"/>
        <v>1.5878136200716846</v>
      </c>
      <c r="O227" s="9">
        <f t="shared" si="57"/>
        <v>0.8831325929508301</v>
      </c>
      <c r="P227" s="5">
        <v>0</v>
      </c>
      <c r="Q227" s="5">
        <v>0</v>
      </c>
    </row>
    <row r="228" spans="1:17" ht="21.75">
      <c r="A228" s="15" t="s">
        <v>348</v>
      </c>
      <c r="B228" s="15" t="s">
        <v>485</v>
      </c>
      <c r="C228" s="4">
        <v>1</v>
      </c>
      <c r="D228" s="5">
        <v>6</v>
      </c>
      <c r="E228" s="5"/>
      <c r="F228" s="6" t="s">
        <v>35</v>
      </c>
      <c r="G228" s="5">
        <f t="shared" si="54"/>
        <v>101</v>
      </c>
      <c r="H228" s="5">
        <v>14</v>
      </c>
      <c r="I228" s="5">
        <v>29</v>
      </c>
      <c r="J228" s="5">
        <v>25</v>
      </c>
      <c r="K228" s="5">
        <v>28</v>
      </c>
      <c r="L228" s="5">
        <v>5</v>
      </c>
      <c r="M228" s="5">
        <f t="shared" si="55"/>
        <v>101</v>
      </c>
      <c r="N228" s="9">
        <f t="shared" si="56"/>
        <v>1.811881188118812</v>
      </c>
      <c r="O228" s="9">
        <f t="shared" si="57"/>
        <v>1.1320083903331841</v>
      </c>
      <c r="P228" s="5">
        <v>0</v>
      </c>
      <c r="Q228" s="5">
        <v>0</v>
      </c>
    </row>
    <row r="229" spans="1:17" ht="21.75">
      <c r="A229" s="15" t="s">
        <v>349</v>
      </c>
      <c r="B229" s="15" t="s">
        <v>353</v>
      </c>
      <c r="C229" s="4">
        <v>1</v>
      </c>
      <c r="D229" s="5">
        <v>6</v>
      </c>
      <c r="E229" s="5"/>
      <c r="F229" s="6" t="s">
        <v>35</v>
      </c>
      <c r="G229" s="5">
        <f t="shared" si="54"/>
        <v>101</v>
      </c>
      <c r="H229" s="5">
        <v>12</v>
      </c>
      <c r="I229" s="5">
        <v>35</v>
      </c>
      <c r="J229" s="5">
        <v>26</v>
      </c>
      <c r="K229" s="5">
        <v>25</v>
      </c>
      <c r="L229" s="5">
        <v>2</v>
      </c>
      <c r="M229" s="5">
        <f t="shared" si="55"/>
        <v>100</v>
      </c>
      <c r="N229" s="9">
        <f t="shared" si="56"/>
        <v>1.7</v>
      </c>
      <c r="O229" s="9">
        <f t="shared" si="57"/>
        <v>1.0344080432788603</v>
      </c>
      <c r="P229" s="5">
        <v>0</v>
      </c>
      <c r="Q229" s="5">
        <v>1</v>
      </c>
    </row>
    <row r="230" spans="1:17" ht="21.75">
      <c r="A230" s="6"/>
      <c r="B230" s="6"/>
      <c r="C230" s="18"/>
      <c r="D230" s="6"/>
      <c r="E230" s="5"/>
      <c r="F230" s="6"/>
      <c r="G230" s="7"/>
      <c r="H230" s="5"/>
      <c r="I230" s="5"/>
      <c r="J230" s="5"/>
      <c r="K230" s="5"/>
      <c r="L230" s="5"/>
      <c r="M230" s="5"/>
      <c r="N230" s="9"/>
      <c r="O230" s="9"/>
      <c r="P230" s="5"/>
      <c r="Q230" s="5"/>
    </row>
    <row r="231" spans="1:17" ht="21.75">
      <c r="A231" s="6"/>
      <c r="B231" s="6"/>
      <c r="C231" s="18"/>
      <c r="D231" s="6"/>
      <c r="E231" s="5"/>
      <c r="F231" s="6"/>
      <c r="G231" s="7"/>
      <c r="H231" s="5"/>
      <c r="I231" s="5"/>
      <c r="J231" s="5"/>
      <c r="K231" s="5"/>
      <c r="L231" s="5"/>
      <c r="M231" s="5"/>
      <c r="N231" s="9"/>
      <c r="O231" s="9"/>
      <c r="P231" s="5"/>
      <c r="Q231" s="5"/>
    </row>
    <row r="232" spans="1:17" ht="21.75">
      <c r="A232" s="6"/>
      <c r="B232" s="6"/>
      <c r="C232" s="18"/>
      <c r="D232" s="6"/>
      <c r="E232" s="5"/>
      <c r="F232" s="6"/>
      <c r="G232" s="7"/>
      <c r="H232" s="5"/>
      <c r="I232" s="5"/>
      <c r="J232" s="5"/>
      <c r="K232" s="5"/>
      <c r="L232" s="5"/>
      <c r="M232" s="5"/>
      <c r="N232" s="9"/>
      <c r="O232" s="9"/>
      <c r="P232" s="5"/>
      <c r="Q232" s="5"/>
    </row>
    <row r="233" spans="1:17" ht="21.75">
      <c r="A233" s="6"/>
      <c r="B233" s="5" t="s">
        <v>104</v>
      </c>
      <c r="C233" s="4"/>
      <c r="D233" s="5"/>
      <c r="E233" s="5"/>
      <c r="F233" s="6"/>
      <c r="G233" s="7">
        <f aca="true" t="shared" si="58" ref="G233:M233">SUM(G218:G232)</f>
        <v>2749</v>
      </c>
      <c r="H233" s="7">
        <f t="shared" si="58"/>
        <v>330</v>
      </c>
      <c r="I233" s="7">
        <f t="shared" si="58"/>
        <v>586</v>
      </c>
      <c r="J233" s="7">
        <f t="shared" si="58"/>
        <v>803</v>
      </c>
      <c r="K233" s="7">
        <f t="shared" si="58"/>
        <v>578</v>
      </c>
      <c r="L233" s="7">
        <f t="shared" si="58"/>
        <v>426</v>
      </c>
      <c r="M233" s="7">
        <f t="shared" si="58"/>
        <v>2723</v>
      </c>
      <c r="N233" s="9">
        <f>(1*I233+2*J233+3*K233+4*L233)/M233</f>
        <v>2.067572530297466</v>
      </c>
      <c r="O233" s="9">
        <f>SQRT((H233*0^2+I233*1^2+J233*2^2+K233*3^2+L233*4^2)/M233-N233^2)</f>
        <v>1.238322858321497</v>
      </c>
      <c r="P233" s="7">
        <f>SUM(P218:P232)</f>
        <v>9</v>
      </c>
      <c r="Q233" s="7">
        <f>SUM(Q218:Q232)</f>
        <v>17</v>
      </c>
    </row>
    <row r="234" spans="1:17" ht="21.75">
      <c r="A234" s="6"/>
      <c r="B234" s="5" t="s">
        <v>105</v>
      </c>
      <c r="C234" s="4"/>
      <c r="D234" s="5"/>
      <c r="E234" s="5"/>
      <c r="F234" s="6"/>
      <c r="G234" s="7">
        <f>G233*100/$G$233</f>
        <v>100</v>
      </c>
      <c r="H234" s="9">
        <f aca="true" t="shared" si="59" ref="H234:Q234">H233*100/$G$233</f>
        <v>12.004365223717716</v>
      </c>
      <c r="I234" s="9">
        <f t="shared" si="59"/>
        <v>21.316842488177517</v>
      </c>
      <c r="J234" s="9">
        <f t="shared" si="59"/>
        <v>29.210622044379775</v>
      </c>
      <c r="K234" s="9">
        <f t="shared" si="59"/>
        <v>21.02582757366315</v>
      </c>
      <c r="L234" s="9">
        <f t="shared" si="59"/>
        <v>15.496544197890142</v>
      </c>
      <c r="M234" s="9">
        <f t="shared" si="59"/>
        <v>99.0542015278283</v>
      </c>
      <c r="N234" s="9"/>
      <c r="O234" s="9"/>
      <c r="P234" s="9">
        <f t="shared" si="59"/>
        <v>0.327391778828665</v>
      </c>
      <c r="Q234" s="9">
        <f t="shared" si="59"/>
        <v>0.6184066933430338</v>
      </c>
    </row>
    <row r="235" spans="1:17" ht="21.75">
      <c r="A235" s="10"/>
      <c r="B235" s="10"/>
      <c r="C235" s="11"/>
      <c r="D235" s="12"/>
      <c r="E235" s="12"/>
      <c r="F235" s="10"/>
      <c r="G235" s="13"/>
      <c r="H235" s="12"/>
      <c r="I235" s="12"/>
      <c r="J235" s="12"/>
      <c r="K235" s="12"/>
      <c r="L235" s="12"/>
      <c r="M235" s="12"/>
      <c r="N235" s="12"/>
      <c r="O235" s="14"/>
      <c r="P235" s="12"/>
      <c r="Q235" s="12"/>
    </row>
    <row r="236" s="2" customFormat="1" ht="23.25">
      <c r="A236" s="28" t="s">
        <v>119</v>
      </c>
    </row>
    <row r="237" s="2" customFormat="1" ht="21.75">
      <c r="A237" s="21" t="s">
        <v>445</v>
      </c>
    </row>
    <row r="238" spans="1:17" ht="34.5" customHeight="1">
      <c r="A238" s="33" t="s">
        <v>0</v>
      </c>
      <c r="B238" s="33" t="s">
        <v>23</v>
      </c>
      <c r="C238" s="4" t="s">
        <v>24</v>
      </c>
      <c r="D238" s="5" t="s">
        <v>25</v>
      </c>
      <c r="E238" s="5" t="s">
        <v>27</v>
      </c>
      <c r="F238" s="6" t="s">
        <v>26</v>
      </c>
      <c r="G238" s="43" t="s">
        <v>98</v>
      </c>
      <c r="H238" s="44" t="s">
        <v>96</v>
      </c>
      <c r="I238" s="44"/>
      <c r="J238" s="44"/>
      <c r="K238" s="44"/>
      <c r="L238" s="44"/>
      <c r="M238" s="39" t="s">
        <v>99</v>
      </c>
      <c r="N238" s="45" t="s">
        <v>97</v>
      </c>
      <c r="O238" s="45" t="s">
        <v>102</v>
      </c>
      <c r="P238" s="39" t="s">
        <v>103</v>
      </c>
      <c r="Q238" s="39"/>
    </row>
    <row r="239" spans="1:17" ht="21.75">
      <c r="A239" s="33"/>
      <c r="B239" s="33"/>
      <c r="C239" s="4"/>
      <c r="D239" s="5"/>
      <c r="E239" s="5"/>
      <c r="F239" s="6"/>
      <c r="G239" s="43"/>
      <c r="H239" s="5">
        <v>0</v>
      </c>
      <c r="I239" s="5">
        <v>1</v>
      </c>
      <c r="J239" s="5">
        <v>2</v>
      </c>
      <c r="K239" s="5">
        <v>3</v>
      </c>
      <c r="L239" s="5">
        <v>4</v>
      </c>
      <c r="M239" s="39"/>
      <c r="N239" s="45"/>
      <c r="O239" s="45"/>
      <c r="P239" s="5" t="s">
        <v>100</v>
      </c>
      <c r="Q239" s="5" t="s">
        <v>101</v>
      </c>
    </row>
    <row r="240" spans="1:17" ht="21.75">
      <c r="A240" s="15" t="s">
        <v>524</v>
      </c>
      <c r="B240" s="15" t="s">
        <v>536</v>
      </c>
      <c r="C240" s="4"/>
      <c r="D240" s="5">
        <v>1</v>
      </c>
      <c r="E240" s="5"/>
      <c r="F240" s="6" t="s">
        <v>38</v>
      </c>
      <c r="G240" s="5">
        <f aca="true" t="shared" si="60" ref="G240:G251">SUM(H240:L240,P240:Q240)</f>
        <v>259</v>
      </c>
      <c r="H240" s="5">
        <v>0</v>
      </c>
      <c r="I240" s="5">
        <v>11</v>
      </c>
      <c r="J240" s="5">
        <v>72</v>
      </c>
      <c r="K240" s="5">
        <v>139</v>
      </c>
      <c r="L240" s="5">
        <v>37</v>
      </c>
      <c r="M240" s="5">
        <f aca="true" t="shared" si="61" ref="M240:M251">SUM(H240:L240)</f>
        <v>259</v>
      </c>
      <c r="N240" s="9">
        <f>(1*I240+2*J240+3*K240+4*L240)/M240</f>
        <v>2.77992277992278</v>
      </c>
      <c r="O240" s="9">
        <f>SQRT((H240*0^2+I240*1^2+J240*2^2+K240*3^2+L240*4^2)/M240-N240^2)</f>
        <v>0.7364099455715358</v>
      </c>
      <c r="P240" s="5">
        <v>0</v>
      </c>
      <c r="Q240" s="5">
        <v>0</v>
      </c>
    </row>
    <row r="241" spans="1:17" ht="21.75">
      <c r="A241" s="15" t="s">
        <v>526</v>
      </c>
      <c r="B241" s="15" t="s">
        <v>537</v>
      </c>
      <c r="C241" s="4"/>
      <c r="D241" s="5">
        <v>1</v>
      </c>
      <c r="E241" s="5"/>
      <c r="F241" s="6" t="s">
        <v>38</v>
      </c>
      <c r="G241" s="5">
        <f t="shared" si="60"/>
        <v>27</v>
      </c>
      <c r="H241" s="5">
        <v>0</v>
      </c>
      <c r="I241" s="5">
        <v>0</v>
      </c>
      <c r="J241" s="5">
        <v>3</v>
      </c>
      <c r="K241" s="5">
        <v>19</v>
      </c>
      <c r="L241" s="5">
        <v>5</v>
      </c>
      <c r="M241" s="5">
        <f t="shared" si="61"/>
        <v>27</v>
      </c>
      <c r="N241" s="9">
        <f aca="true" t="shared" si="62" ref="N241:N251">(1*I241+2*J241+3*K241+4*L241)/M241</f>
        <v>3.074074074074074</v>
      </c>
      <c r="O241" s="9">
        <f aca="true" t="shared" si="63" ref="O241:O251">SQRT((H241*0^2+I241*1^2+J241*2^2+K241*3^2+L241*4^2)/M241-N241^2)</f>
        <v>0.539267399205964</v>
      </c>
      <c r="P241" s="5">
        <v>0</v>
      </c>
      <c r="Q241" s="5">
        <v>0</v>
      </c>
    </row>
    <row r="242" spans="1:17" ht="21.75">
      <c r="A242" s="15" t="s">
        <v>1</v>
      </c>
      <c r="B242" s="15" t="s">
        <v>46</v>
      </c>
      <c r="C242" s="4">
        <v>1</v>
      </c>
      <c r="D242" s="5">
        <v>2</v>
      </c>
      <c r="E242" s="5"/>
      <c r="F242" s="5" t="s">
        <v>38</v>
      </c>
      <c r="G242" s="5">
        <f t="shared" si="60"/>
        <v>250</v>
      </c>
      <c r="H242" s="5">
        <v>11</v>
      </c>
      <c r="I242" s="5">
        <v>12</v>
      </c>
      <c r="J242" s="5">
        <v>27</v>
      </c>
      <c r="K242" s="5">
        <v>57</v>
      </c>
      <c r="L242" s="5">
        <v>143</v>
      </c>
      <c r="M242" s="5">
        <f t="shared" si="61"/>
        <v>250</v>
      </c>
      <c r="N242" s="9">
        <f t="shared" si="62"/>
        <v>3.236</v>
      </c>
      <c r="O242" s="9">
        <f t="shared" si="63"/>
        <v>1.1010467746649084</v>
      </c>
      <c r="P242" s="5">
        <v>0</v>
      </c>
      <c r="Q242" s="5">
        <v>0</v>
      </c>
    </row>
    <row r="243" spans="1:17" ht="21.75">
      <c r="A243" s="15" t="s">
        <v>205</v>
      </c>
      <c r="B243" s="15" t="s">
        <v>210</v>
      </c>
      <c r="C243" s="4">
        <v>1</v>
      </c>
      <c r="D243" s="5">
        <v>2</v>
      </c>
      <c r="E243" s="5"/>
      <c r="F243" s="5" t="s">
        <v>38</v>
      </c>
      <c r="G243" s="5">
        <f t="shared" si="60"/>
        <v>48</v>
      </c>
      <c r="H243" s="5">
        <v>0</v>
      </c>
      <c r="I243" s="5">
        <v>16</v>
      </c>
      <c r="J243" s="5">
        <v>19</v>
      </c>
      <c r="K243" s="5">
        <v>12</v>
      </c>
      <c r="L243" s="5">
        <v>1</v>
      </c>
      <c r="M243" s="5">
        <f t="shared" si="61"/>
        <v>48</v>
      </c>
      <c r="N243" s="9">
        <f t="shared" si="62"/>
        <v>1.9583333333333333</v>
      </c>
      <c r="O243" s="9">
        <f t="shared" si="63"/>
        <v>0.8154327412825387</v>
      </c>
      <c r="P243" s="5">
        <v>0</v>
      </c>
      <c r="Q243" s="5">
        <v>0</v>
      </c>
    </row>
    <row r="244" spans="1:17" ht="21.75">
      <c r="A244" s="6" t="s">
        <v>219</v>
      </c>
      <c r="B244" s="6" t="s">
        <v>57</v>
      </c>
      <c r="C244" s="18">
        <v>1</v>
      </c>
      <c r="D244" s="6">
        <v>3</v>
      </c>
      <c r="E244" s="5" t="s">
        <v>53</v>
      </c>
      <c r="F244" s="6" t="s">
        <v>38</v>
      </c>
      <c r="G244" s="7">
        <f t="shared" si="60"/>
        <v>434</v>
      </c>
      <c r="H244" s="5">
        <v>1</v>
      </c>
      <c r="I244" s="5">
        <v>30</v>
      </c>
      <c r="J244" s="5">
        <v>103</v>
      </c>
      <c r="K244" s="5">
        <v>126</v>
      </c>
      <c r="L244" s="5">
        <v>170</v>
      </c>
      <c r="M244" s="5">
        <f t="shared" si="61"/>
        <v>430</v>
      </c>
      <c r="N244" s="9">
        <f t="shared" si="62"/>
        <v>3.0093023255813955</v>
      </c>
      <c r="O244" s="9">
        <f t="shared" si="63"/>
        <v>0.9668491028433602</v>
      </c>
      <c r="P244" s="5">
        <v>4</v>
      </c>
      <c r="Q244" s="5">
        <v>0</v>
      </c>
    </row>
    <row r="245" spans="1:17" ht="21.75">
      <c r="A245" s="6" t="s">
        <v>241</v>
      </c>
      <c r="B245" s="6" t="s">
        <v>242</v>
      </c>
      <c r="C245" s="18">
        <v>2</v>
      </c>
      <c r="D245" s="6">
        <v>3</v>
      </c>
      <c r="E245" s="5" t="s">
        <v>41</v>
      </c>
      <c r="F245" s="6" t="s">
        <v>38</v>
      </c>
      <c r="G245" s="7">
        <f t="shared" si="60"/>
        <v>19</v>
      </c>
      <c r="H245" s="5">
        <v>0</v>
      </c>
      <c r="I245" s="5">
        <v>2</v>
      </c>
      <c r="J245" s="5">
        <v>6</v>
      </c>
      <c r="K245" s="5">
        <v>6</v>
      </c>
      <c r="L245" s="5">
        <v>5</v>
      </c>
      <c r="M245" s="5">
        <f t="shared" si="61"/>
        <v>19</v>
      </c>
      <c r="N245" s="9">
        <f t="shared" si="62"/>
        <v>2.736842105263158</v>
      </c>
      <c r="O245" s="9">
        <f t="shared" si="63"/>
        <v>0.9647527778854396</v>
      </c>
      <c r="P245" s="5">
        <v>0</v>
      </c>
      <c r="Q245" s="5">
        <v>0</v>
      </c>
    </row>
    <row r="246" spans="1:17" ht="21.75">
      <c r="A246" s="15" t="s">
        <v>528</v>
      </c>
      <c r="B246" s="15" t="s">
        <v>540</v>
      </c>
      <c r="C246" s="4"/>
      <c r="D246" s="5">
        <v>4</v>
      </c>
      <c r="E246" s="5"/>
      <c r="F246" s="6" t="s">
        <v>38</v>
      </c>
      <c r="G246" s="5">
        <f t="shared" si="60"/>
        <v>65</v>
      </c>
      <c r="H246" s="5">
        <v>2</v>
      </c>
      <c r="I246" s="5">
        <v>6</v>
      </c>
      <c r="J246" s="5">
        <v>10</v>
      </c>
      <c r="K246" s="5">
        <v>22</v>
      </c>
      <c r="L246" s="5">
        <v>25</v>
      </c>
      <c r="M246" s="5">
        <f t="shared" si="61"/>
        <v>65</v>
      </c>
      <c r="N246" s="9">
        <f t="shared" si="62"/>
        <v>2.953846153846154</v>
      </c>
      <c r="O246" s="9">
        <f t="shared" si="63"/>
        <v>1.0874213567429099</v>
      </c>
      <c r="P246" s="5">
        <v>0</v>
      </c>
      <c r="Q246" s="5">
        <v>0</v>
      </c>
    </row>
    <row r="247" spans="1:17" ht="21.75">
      <c r="A247" s="15" t="s">
        <v>538</v>
      </c>
      <c r="B247" s="15" t="s">
        <v>539</v>
      </c>
      <c r="C247" s="4"/>
      <c r="D247" s="5">
        <v>4</v>
      </c>
      <c r="E247" s="5"/>
      <c r="F247" s="6" t="s">
        <v>38</v>
      </c>
      <c r="G247" s="5">
        <f t="shared" si="60"/>
        <v>17</v>
      </c>
      <c r="H247" s="5">
        <v>0</v>
      </c>
      <c r="I247" s="5">
        <v>2</v>
      </c>
      <c r="J247" s="5">
        <v>5</v>
      </c>
      <c r="K247" s="5">
        <v>5</v>
      </c>
      <c r="L247" s="5">
        <v>5</v>
      </c>
      <c r="M247" s="5">
        <f t="shared" si="61"/>
        <v>17</v>
      </c>
      <c r="N247" s="9">
        <f t="shared" si="62"/>
        <v>2.764705882352941</v>
      </c>
      <c r="O247" s="9">
        <f t="shared" si="63"/>
        <v>1.0017286097603764</v>
      </c>
      <c r="P247" s="5">
        <v>0</v>
      </c>
      <c r="Q247" s="5">
        <v>0</v>
      </c>
    </row>
    <row r="248" spans="1:17" ht="21.75">
      <c r="A248" s="15" t="s">
        <v>328</v>
      </c>
      <c r="B248" s="15" t="s">
        <v>470</v>
      </c>
      <c r="C248" s="4">
        <v>1</v>
      </c>
      <c r="D248" s="5">
        <v>5</v>
      </c>
      <c r="E248" s="5"/>
      <c r="F248" s="5" t="s">
        <v>38</v>
      </c>
      <c r="G248" s="5">
        <f t="shared" si="60"/>
        <v>18</v>
      </c>
      <c r="H248" s="5">
        <v>0</v>
      </c>
      <c r="I248" s="5">
        <v>0</v>
      </c>
      <c r="J248" s="5">
        <v>0</v>
      </c>
      <c r="K248" s="5">
        <v>0</v>
      </c>
      <c r="L248" s="5">
        <v>18</v>
      </c>
      <c r="M248" s="5">
        <f t="shared" si="61"/>
        <v>18</v>
      </c>
      <c r="N248" s="9">
        <f t="shared" si="62"/>
        <v>4</v>
      </c>
      <c r="O248" s="9">
        <f t="shared" si="63"/>
        <v>0</v>
      </c>
      <c r="P248" s="5">
        <v>0</v>
      </c>
      <c r="Q248" s="5">
        <v>0</v>
      </c>
    </row>
    <row r="249" spans="1:17" ht="21.75">
      <c r="A249" s="15" t="s">
        <v>171</v>
      </c>
      <c r="B249" s="15" t="s">
        <v>471</v>
      </c>
      <c r="C249" s="4">
        <v>1</v>
      </c>
      <c r="D249" s="5">
        <v>5</v>
      </c>
      <c r="E249" s="5"/>
      <c r="F249" s="5" t="s">
        <v>38</v>
      </c>
      <c r="G249" s="5">
        <f t="shared" si="60"/>
        <v>19</v>
      </c>
      <c r="H249" s="5">
        <v>0</v>
      </c>
      <c r="I249" s="5">
        <v>0</v>
      </c>
      <c r="J249" s="5">
        <v>4</v>
      </c>
      <c r="K249" s="5">
        <v>6</v>
      </c>
      <c r="L249" s="5">
        <v>9</v>
      </c>
      <c r="M249" s="5">
        <f t="shared" si="61"/>
        <v>19</v>
      </c>
      <c r="N249" s="9">
        <f t="shared" si="62"/>
        <v>3.263157894736842</v>
      </c>
      <c r="O249" s="9">
        <f t="shared" si="63"/>
        <v>0.7841928645132294</v>
      </c>
      <c r="P249" s="5">
        <v>0</v>
      </c>
      <c r="Q249" s="5">
        <v>0</v>
      </c>
    </row>
    <row r="250" spans="1:17" ht="21.75">
      <c r="A250" s="15" t="s">
        <v>371</v>
      </c>
      <c r="B250" s="15" t="s">
        <v>381</v>
      </c>
      <c r="C250" s="4">
        <v>1</v>
      </c>
      <c r="D250" s="5">
        <v>6</v>
      </c>
      <c r="E250" s="5"/>
      <c r="F250" s="6" t="s">
        <v>38</v>
      </c>
      <c r="G250" s="5">
        <f t="shared" si="60"/>
        <v>11</v>
      </c>
      <c r="H250" s="5">
        <v>0</v>
      </c>
      <c r="I250" s="5">
        <v>1</v>
      </c>
      <c r="J250" s="5">
        <v>3</v>
      </c>
      <c r="K250" s="5">
        <v>3</v>
      </c>
      <c r="L250" s="5">
        <v>4</v>
      </c>
      <c r="M250" s="5">
        <f t="shared" si="61"/>
        <v>11</v>
      </c>
      <c r="N250" s="9">
        <f t="shared" si="62"/>
        <v>2.909090909090909</v>
      </c>
      <c r="O250" s="9">
        <f t="shared" si="63"/>
        <v>0.9958591954639385</v>
      </c>
      <c r="P250" s="5">
        <v>0</v>
      </c>
      <c r="Q250" s="5">
        <v>0</v>
      </c>
    </row>
    <row r="251" spans="1:17" ht="21.75">
      <c r="A251" s="15" t="s">
        <v>372</v>
      </c>
      <c r="B251" s="15" t="s">
        <v>382</v>
      </c>
      <c r="C251" s="4">
        <v>1</v>
      </c>
      <c r="D251" s="5">
        <v>6</v>
      </c>
      <c r="E251" s="5"/>
      <c r="F251" s="6" t="s">
        <v>38</v>
      </c>
      <c r="G251" s="5">
        <f t="shared" si="60"/>
        <v>11</v>
      </c>
      <c r="H251" s="5">
        <v>0</v>
      </c>
      <c r="I251" s="5">
        <v>0</v>
      </c>
      <c r="J251" s="5">
        <v>3</v>
      </c>
      <c r="K251" s="5">
        <v>4</v>
      </c>
      <c r="L251" s="5">
        <v>4</v>
      </c>
      <c r="M251" s="5">
        <f t="shared" si="61"/>
        <v>11</v>
      </c>
      <c r="N251" s="9">
        <f t="shared" si="62"/>
        <v>3.090909090909091</v>
      </c>
      <c r="O251" s="9">
        <f t="shared" si="63"/>
        <v>0.7925270806437592</v>
      </c>
      <c r="P251" s="5">
        <v>0</v>
      </c>
      <c r="Q251" s="5">
        <v>0</v>
      </c>
    </row>
    <row r="252" spans="1:17" ht="21.75">
      <c r="A252" s="6"/>
      <c r="B252" s="6"/>
      <c r="C252" s="18"/>
      <c r="D252" s="6"/>
      <c r="E252" s="5"/>
      <c r="F252" s="6"/>
      <c r="G252" s="7"/>
      <c r="H252" s="5"/>
      <c r="I252" s="5"/>
      <c r="J252" s="5"/>
      <c r="K252" s="5"/>
      <c r="L252" s="5"/>
      <c r="M252" s="5"/>
      <c r="N252" s="9"/>
      <c r="O252" s="9"/>
      <c r="P252" s="5"/>
      <c r="Q252" s="5"/>
    </row>
    <row r="253" spans="1:17" ht="21.75">
      <c r="A253" s="6"/>
      <c r="B253" s="6"/>
      <c r="C253" s="18"/>
      <c r="D253" s="6"/>
      <c r="E253" s="5"/>
      <c r="F253" s="6"/>
      <c r="G253" s="7"/>
      <c r="H253" s="5"/>
      <c r="I253" s="5"/>
      <c r="J253" s="5"/>
      <c r="K253" s="5"/>
      <c r="L253" s="5"/>
      <c r="M253" s="5"/>
      <c r="N253" s="9"/>
      <c r="O253" s="9"/>
      <c r="P253" s="5"/>
      <c r="Q253" s="5"/>
    </row>
    <row r="254" spans="1:17" ht="21.75">
      <c r="A254" s="6"/>
      <c r="B254" s="6"/>
      <c r="C254" s="18"/>
      <c r="D254" s="6"/>
      <c r="E254" s="5"/>
      <c r="F254" s="6"/>
      <c r="G254" s="7"/>
      <c r="H254" s="5"/>
      <c r="I254" s="5"/>
      <c r="J254" s="5"/>
      <c r="K254" s="5"/>
      <c r="L254" s="5"/>
      <c r="M254" s="5"/>
      <c r="N254" s="9"/>
      <c r="O254" s="9"/>
      <c r="P254" s="5"/>
      <c r="Q254" s="5"/>
    </row>
    <row r="255" spans="1:17" ht="21.75">
      <c r="A255" s="6"/>
      <c r="B255" s="5" t="s">
        <v>104</v>
      </c>
      <c r="C255" s="4"/>
      <c r="D255" s="5"/>
      <c r="E255" s="5"/>
      <c r="F255" s="6"/>
      <c r="G255" s="7">
        <f aca="true" t="shared" si="64" ref="G255:M255">SUM(G240:G254)</f>
        <v>1178</v>
      </c>
      <c r="H255" s="7">
        <f t="shared" si="64"/>
        <v>14</v>
      </c>
      <c r="I255" s="7">
        <f t="shared" si="64"/>
        <v>80</v>
      </c>
      <c r="J255" s="7">
        <f t="shared" si="64"/>
        <v>255</v>
      </c>
      <c r="K255" s="7">
        <f t="shared" si="64"/>
        <v>399</v>
      </c>
      <c r="L255" s="7">
        <f t="shared" si="64"/>
        <v>426</v>
      </c>
      <c r="M255" s="7">
        <f t="shared" si="64"/>
        <v>1174</v>
      </c>
      <c r="N255" s="9">
        <f>(1*I255+2*J255+3*K255+4*L255)/M255</f>
        <v>2.9735945485519593</v>
      </c>
      <c r="O255" s="9">
        <f>SQRT((H255*0^2+I255*1^2+J255*2^2+K255*3^2+L255*4^2)/M255-N255^2)</f>
        <v>0.9794226261341771</v>
      </c>
      <c r="P255" s="7">
        <f>SUM(P240:P254)</f>
        <v>4</v>
      </c>
      <c r="Q255" s="7">
        <f>SUM(Q240:Q254)</f>
        <v>0</v>
      </c>
    </row>
    <row r="256" spans="1:17" ht="21.75">
      <c r="A256" s="6"/>
      <c r="B256" s="5" t="s">
        <v>105</v>
      </c>
      <c r="C256" s="4"/>
      <c r="D256" s="5"/>
      <c r="E256" s="5"/>
      <c r="F256" s="6"/>
      <c r="G256" s="7">
        <f>G255*100/$G$255</f>
        <v>100</v>
      </c>
      <c r="H256" s="9">
        <f aca="true" t="shared" si="65" ref="H256:Q256">H255*100/$G$255</f>
        <v>1.1884550084889642</v>
      </c>
      <c r="I256" s="9">
        <f t="shared" si="65"/>
        <v>6.791171477079796</v>
      </c>
      <c r="J256" s="9">
        <f t="shared" si="65"/>
        <v>21.64685908319185</v>
      </c>
      <c r="K256" s="9">
        <f t="shared" si="65"/>
        <v>33.87096774193548</v>
      </c>
      <c r="L256" s="9">
        <f t="shared" si="65"/>
        <v>36.16298811544991</v>
      </c>
      <c r="M256" s="9">
        <f t="shared" si="65"/>
        <v>99.66044142614601</v>
      </c>
      <c r="N256" s="9"/>
      <c r="O256" s="9"/>
      <c r="P256" s="9">
        <f t="shared" si="65"/>
        <v>0.3395585738539898</v>
      </c>
      <c r="Q256" s="9">
        <f t="shared" si="65"/>
        <v>0</v>
      </c>
    </row>
    <row r="263" s="2" customFormat="1" ht="21.75">
      <c r="A263" s="21" t="s">
        <v>403</v>
      </c>
    </row>
    <row r="264" s="2" customFormat="1" ht="21.75">
      <c r="A264" s="21" t="s">
        <v>445</v>
      </c>
    </row>
    <row r="265" s="2" customFormat="1" ht="21.75">
      <c r="A265" s="21"/>
    </row>
    <row r="266" spans="2:18" ht="21.75">
      <c r="B266" s="15" t="s">
        <v>120</v>
      </c>
      <c r="C266" s="4"/>
      <c r="D266" s="5"/>
      <c r="E266" s="5"/>
      <c r="F266" s="6"/>
      <c r="G266" s="7">
        <f>SUM(H266:L266,P266:Q266)</f>
        <v>648</v>
      </c>
      <c r="H266" s="7">
        <v>1</v>
      </c>
      <c r="I266" s="7">
        <v>62</v>
      </c>
      <c r="J266" s="7">
        <v>107</v>
      </c>
      <c r="K266" s="7">
        <v>219</v>
      </c>
      <c r="L266" s="7">
        <v>252</v>
      </c>
      <c r="M266" s="7">
        <f>SUM(H266:L266)</f>
        <v>641</v>
      </c>
      <c r="N266" s="9">
        <f>(1*I266+2*J266+3*K266+4*L266)/M266</f>
        <v>3.0280811232449296</v>
      </c>
      <c r="O266" s="9">
        <f>SQRT((H266*0^2+I266*1^2+J266*2^2+K266*3^2+L266*4^2)/M266-N266^2)</f>
        <v>0.9799030005336762</v>
      </c>
      <c r="P266" s="7">
        <v>6</v>
      </c>
      <c r="Q266" s="7">
        <v>1</v>
      </c>
      <c r="R266" s="27">
        <f>SUM(P266:Q266)</f>
        <v>7</v>
      </c>
    </row>
    <row r="267" spans="2:17" ht="21.75">
      <c r="B267" s="15" t="s">
        <v>121</v>
      </c>
      <c r="C267" s="4"/>
      <c r="D267" s="5"/>
      <c r="E267" s="5"/>
      <c r="F267" s="6"/>
      <c r="G267" s="7">
        <f aca="true" t="shared" si="66" ref="G267:G276">SUM(H267:L267,P267:Q267)</f>
        <v>2638</v>
      </c>
      <c r="H267" s="7">
        <v>126</v>
      </c>
      <c r="I267" s="7">
        <v>1039</v>
      </c>
      <c r="J267" s="7">
        <v>789</v>
      </c>
      <c r="K267" s="7">
        <v>387</v>
      </c>
      <c r="L267" s="7">
        <v>281</v>
      </c>
      <c r="M267" s="7">
        <f aca="true" t="shared" si="67" ref="M267:M276">SUM(H267:L267)</f>
        <v>2622</v>
      </c>
      <c r="N267" s="9">
        <f aca="true" t="shared" si="68" ref="N267:N276">(1*I267+2*J267+3*K267+4*L267)/M267</f>
        <v>1.8695652173913044</v>
      </c>
      <c r="O267" s="9">
        <f aca="true" t="shared" si="69" ref="O267:O276">SQRT((H267*0^2+I267*1^2+J267*2^2+K267*3^2+L267*4^2)/M267-N267^2)</f>
        <v>1.0713293111299995</v>
      </c>
      <c r="P267" s="7">
        <v>12</v>
      </c>
      <c r="Q267" s="7">
        <v>4</v>
      </c>
    </row>
    <row r="268" spans="2:17" ht="21.75">
      <c r="B268" s="15" t="s">
        <v>122</v>
      </c>
      <c r="C268" s="4"/>
      <c r="D268" s="5"/>
      <c r="E268" s="5"/>
      <c r="F268" s="6"/>
      <c r="G268" s="7">
        <f t="shared" si="66"/>
        <v>470</v>
      </c>
      <c r="H268" s="7">
        <v>7</v>
      </c>
      <c r="I268" s="7">
        <v>22</v>
      </c>
      <c r="J268" s="7">
        <v>116</v>
      </c>
      <c r="K268" s="7">
        <v>260</v>
      </c>
      <c r="L268" s="7">
        <v>61</v>
      </c>
      <c r="M268" s="7">
        <f t="shared" si="67"/>
        <v>466</v>
      </c>
      <c r="N268" s="9">
        <f t="shared" si="68"/>
        <v>2.742489270386266</v>
      </c>
      <c r="O268" s="9">
        <f t="shared" si="69"/>
        <v>0.7984678359696197</v>
      </c>
      <c r="P268" s="7">
        <v>4</v>
      </c>
      <c r="Q268" s="7">
        <v>0</v>
      </c>
    </row>
    <row r="269" spans="2:17" ht="21.75">
      <c r="B269" s="15" t="s">
        <v>123</v>
      </c>
      <c r="C269" s="4"/>
      <c r="D269" s="5"/>
      <c r="E269" s="5"/>
      <c r="F269" s="6"/>
      <c r="G269" s="7">
        <f t="shared" si="66"/>
        <v>2377</v>
      </c>
      <c r="H269" s="7">
        <v>229</v>
      </c>
      <c r="I269" s="7">
        <v>560</v>
      </c>
      <c r="J269" s="7">
        <v>544</v>
      </c>
      <c r="K269" s="7">
        <v>515</v>
      </c>
      <c r="L269" s="7">
        <v>516</v>
      </c>
      <c r="M269" s="7">
        <f t="shared" si="67"/>
        <v>2364</v>
      </c>
      <c r="N269" s="9">
        <f t="shared" si="68"/>
        <v>2.223773265651438</v>
      </c>
      <c r="O269" s="9">
        <f t="shared" si="69"/>
        <v>1.2904412246764658</v>
      </c>
      <c r="P269" s="7">
        <v>3</v>
      </c>
      <c r="Q269" s="7">
        <v>10</v>
      </c>
    </row>
    <row r="270" spans="2:17" ht="21.75">
      <c r="B270" s="15" t="s">
        <v>124</v>
      </c>
      <c r="C270" s="4"/>
      <c r="D270" s="5"/>
      <c r="E270" s="5"/>
      <c r="F270" s="6"/>
      <c r="G270" s="7">
        <f t="shared" si="66"/>
        <v>2733</v>
      </c>
      <c r="H270" s="7">
        <v>311</v>
      </c>
      <c r="I270" s="7">
        <v>784</v>
      </c>
      <c r="J270" s="7">
        <v>843</v>
      </c>
      <c r="K270" s="7">
        <v>587</v>
      </c>
      <c r="L270" s="7">
        <v>193</v>
      </c>
      <c r="M270" s="7">
        <f t="shared" si="67"/>
        <v>2718</v>
      </c>
      <c r="N270" s="9">
        <f t="shared" si="68"/>
        <v>1.8406916850625459</v>
      </c>
      <c r="O270" s="9">
        <f t="shared" si="69"/>
        <v>1.1048790549802059</v>
      </c>
      <c r="P270" s="7">
        <v>15</v>
      </c>
      <c r="Q270" s="7">
        <v>0</v>
      </c>
    </row>
    <row r="271" spans="2:17" ht="21.75">
      <c r="B271" s="15" t="s">
        <v>125</v>
      </c>
      <c r="C271" s="4"/>
      <c r="D271" s="5"/>
      <c r="E271" s="5"/>
      <c r="F271" s="6"/>
      <c r="G271" s="7">
        <f t="shared" si="66"/>
        <v>4750</v>
      </c>
      <c r="H271" s="7">
        <v>50</v>
      </c>
      <c r="I271" s="7">
        <v>116</v>
      </c>
      <c r="J271" s="7">
        <v>690</v>
      </c>
      <c r="K271" s="7">
        <v>1868</v>
      </c>
      <c r="L271" s="7">
        <v>2015</v>
      </c>
      <c r="M271" s="7">
        <f t="shared" si="67"/>
        <v>4739</v>
      </c>
      <c r="N271" s="9">
        <f t="shared" si="68"/>
        <v>3.198987128086094</v>
      </c>
      <c r="O271" s="9">
        <f t="shared" si="69"/>
        <v>0.8509214669666497</v>
      </c>
      <c r="P271" s="7">
        <v>11</v>
      </c>
      <c r="Q271" s="7">
        <v>0</v>
      </c>
    </row>
    <row r="272" spans="2:17" ht="21.75">
      <c r="B272" s="15" t="s">
        <v>126</v>
      </c>
      <c r="C272" s="4"/>
      <c r="D272" s="5"/>
      <c r="E272" s="5"/>
      <c r="F272" s="6"/>
      <c r="G272" s="7">
        <f t="shared" si="66"/>
        <v>4148</v>
      </c>
      <c r="H272" s="7">
        <v>350</v>
      </c>
      <c r="I272" s="7">
        <v>896</v>
      </c>
      <c r="J272" s="7">
        <v>1386</v>
      </c>
      <c r="K272" s="7">
        <v>1012</v>
      </c>
      <c r="L272" s="7">
        <v>482</v>
      </c>
      <c r="M272" s="7">
        <f t="shared" si="67"/>
        <v>4126</v>
      </c>
      <c r="N272" s="9">
        <f t="shared" si="68"/>
        <v>2.092098885118759</v>
      </c>
      <c r="O272" s="9">
        <f t="shared" si="69"/>
        <v>1.1227392778831247</v>
      </c>
      <c r="P272" s="7">
        <v>17</v>
      </c>
      <c r="Q272" s="7">
        <v>5</v>
      </c>
    </row>
    <row r="273" spans="2:17" ht="21.75">
      <c r="B273" s="15" t="s">
        <v>127</v>
      </c>
      <c r="C273" s="4"/>
      <c r="D273" s="5"/>
      <c r="E273" s="5"/>
      <c r="F273" s="6"/>
      <c r="G273" s="7">
        <f t="shared" si="66"/>
        <v>2587</v>
      </c>
      <c r="H273" s="5">
        <v>95</v>
      </c>
      <c r="I273" s="5">
        <v>254</v>
      </c>
      <c r="J273" s="5">
        <v>704</v>
      </c>
      <c r="K273" s="5">
        <v>863</v>
      </c>
      <c r="L273" s="5">
        <v>644</v>
      </c>
      <c r="M273" s="7">
        <f t="shared" si="67"/>
        <v>2560</v>
      </c>
      <c r="N273" s="9">
        <f t="shared" si="68"/>
        <v>2.666796875</v>
      </c>
      <c r="O273" s="9">
        <f t="shared" si="69"/>
        <v>1.0706995621976472</v>
      </c>
      <c r="P273" s="5">
        <v>9</v>
      </c>
      <c r="Q273" s="5">
        <v>18</v>
      </c>
    </row>
    <row r="274" spans="2:17" ht="21.75">
      <c r="B274" s="15" t="s">
        <v>128</v>
      </c>
      <c r="C274" s="4"/>
      <c r="D274" s="5"/>
      <c r="E274" s="5"/>
      <c r="F274" s="6"/>
      <c r="G274" s="7">
        <f t="shared" si="66"/>
        <v>5538</v>
      </c>
      <c r="H274" s="5">
        <v>559</v>
      </c>
      <c r="I274" s="5">
        <v>1370</v>
      </c>
      <c r="J274" s="5">
        <v>1592</v>
      </c>
      <c r="K274" s="5">
        <v>1360</v>
      </c>
      <c r="L274" s="5">
        <v>634</v>
      </c>
      <c r="M274" s="7">
        <f t="shared" si="67"/>
        <v>5515</v>
      </c>
      <c r="N274" s="9">
        <f t="shared" si="68"/>
        <v>2.0253853127833183</v>
      </c>
      <c r="O274" s="9">
        <f t="shared" si="69"/>
        <v>1.1660384658128877</v>
      </c>
      <c r="P274" s="5">
        <v>20</v>
      </c>
      <c r="Q274" s="5">
        <v>3</v>
      </c>
    </row>
    <row r="275" spans="2:17" ht="21.75">
      <c r="B275" s="15" t="s">
        <v>129</v>
      </c>
      <c r="C275" s="4"/>
      <c r="D275" s="5"/>
      <c r="E275" s="5"/>
      <c r="F275" s="6"/>
      <c r="G275" s="7">
        <f t="shared" si="66"/>
        <v>2749</v>
      </c>
      <c r="H275" s="5">
        <v>330</v>
      </c>
      <c r="I275" s="5">
        <v>586</v>
      </c>
      <c r="J275" s="5">
        <v>803</v>
      </c>
      <c r="K275" s="5">
        <v>578</v>
      </c>
      <c r="L275" s="5">
        <v>426</v>
      </c>
      <c r="M275" s="7">
        <f t="shared" si="67"/>
        <v>2723</v>
      </c>
      <c r="N275" s="9">
        <f t="shared" si="68"/>
        <v>2.067572530297466</v>
      </c>
      <c r="O275" s="9">
        <f t="shared" si="69"/>
        <v>1.238322858321497</v>
      </c>
      <c r="P275" s="5">
        <v>9</v>
      </c>
      <c r="Q275" s="5">
        <v>17</v>
      </c>
    </row>
    <row r="276" spans="2:17" ht="21.75">
      <c r="B276" s="15" t="s">
        <v>130</v>
      </c>
      <c r="C276" s="4"/>
      <c r="D276" s="5"/>
      <c r="E276" s="5"/>
      <c r="F276" s="6"/>
      <c r="G276" s="7">
        <f t="shared" si="66"/>
        <v>1178</v>
      </c>
      <c r="H276" s="5">
        <v>14</v>
      </c>
      <c r="I276" s="5">
        <v>80</v>
      </c>
      <c r="J276" s="5">
        <v>255</v>
      </c>
      <c r="K276" s="5">
        <v>399</v>
      </c>
      <c r="L276" s="5">
        <v>426</v>
      </c>
      <c r="M276" s="7">
        <f t="shared" si="67"/>
        <v>1174</v>
      </c>
      <c r="N276" s="9">
        <f t="shared" si="68"/>
        <v>2.9735945485519593</v>
      </c>
      <c r="O276" s="9">
        <f t="shared" si="69"/>
        <v>0.9794226261341771</v>
      </c>
      <c r="P276" s="5">
        <v>4</v>
      </c>
      <c r="Q276" s="5">
        <v>0</v>
      </c>
    </row>
    <row r="277" spans="2:17" ht="21.75">
      <c r="B277" s="5" t="s">
        <v>104</v>
      </c>
      <c r="C277" s="4"/>
      <c r="D277" s="5"/>
      <c r="E277" s="5"/>
      <c r="F277" s="6"/>
      <c r="G277" s="7">
        <f aca="true" t="shared" si="70" ref="G277:L277">SUM(G266:G276)</f>
        <v>29816</v>
      </c>
      <c r="H277" s="7">
        <f t="shared" si="70"/>
        <v>2072</v>
      </c>
      <c r="I277" s="7">
        <f t="shared" si="70"/>
        <v>5769</v>
      </c>
      <c r="J277" s="7">
        <f t="shared" si="70"/>
        <v>7829</v>
      </c>
      <c r="K277" s="7">
        <f t="shared" si="70"/>
        <v>8048</v>
      </c>
      <c r="L277" s="7">
        <f t="shared" si="70"/>
        <v>5930</v>
      </c>
      <c r="M277" s="7">
        <f>SUM(H277:L277)</f>
        <v>29648</v>
      </c>
      <c r="N277" s="9">
        <f>(1*I277+2*J277+3*K277+4*L277)/M277</f>
        <v>2.337122234214787</v>
      </c>
      <c r="O277" s="9">
        <f>SQRT((H277*0^2+I277*1^2+J277*2^2+K277*3^2+L277*4^2)/M277-N277^2)</f>
        <v>1.196655361921426</v>
      </c>
      <c r="P277" s="7">
        <f>SUM(P266:P276)</f>
        <v>110</v>
      </c>
      <c r="Q277" s="7">
        <f>SUM(Q266:Q276)</f>
        <v>58</v>
      </c>
    </row>
    <row r="278" spans="2:17" ht="21.75">
      <c r="B278" s="5" t="s">
        <v>105</v>
      </c>
      <c r="C278" s="4"/>
      <c r="D278" s="5"/>
      <c r="E278" s="5"/>
      <c r="F278" s="6"/>
      <c r="G278" s="4">
        <f>G277*100/$G$277</f>
        <v>100</v>
      </c>
      <c r="H278" s="4">
        <f aca="true" t="shared" si="71" ref="H278:M278">H277*100/$G$277</f>
        <v>6.949288972363831</v>
      </c>
      <c r="I278" s="4">
        <f t="shared" si="71"/>
        <v>19.348671854038102</v>
      </c>
      <c r="J278" s="4">
        <f t="shared" si="71"/>
        <v>26.25771397907164</v>
      </c>
      <c r="K278" s="4">
        <f t="shared" si="71"/>
        <v>26.992218942849476</v>
      </c>
      <c r="L278" s="4">
        <f t="shared" si="71"/>
        <v>19.888650389052856</v>
      </c>
      <c r="M278" s="4">
        <f t="shared" si="71"/>
        <v>99.4365441373759</v>
      </c>
      <c r="N278" s="4"/>
      <c r="O278" s="4"/>
      <c r="P278" s="4">
        <f>P277*100/$G$277</f>
        <v>0.36892943386101423</v>
      </c>
      <c r="Q278" s="4">
        <f>Q277*100/$G$277</f>
        <v>0.19452642876308024</v>
      </c>
    </row>
  </sheetData>
  <mergeCells count="88">
    <mergeCell ref="A238:A239"/>
    <mergeCell ref="B238:B239"/>
    <mergeCell ref="G238:G239"/>
    <mergeCell ref="H238:L238"/>
    <mergeCell ref="M238:M239"/>
    <mergeCell ref="N238:N239"/>
    <mergeCell ref="O238:O239"/>
    <mergeCell ref="P238:Q238"/>
    <mergeCell ref="A216:A217"/>
    <mergeCell ref="B216:B217"/>
    <mergeCell ref="G216:G217"/>
    <mergeCell ref="H216:L216"/>
    <mergeCell ref="M216:M217"/>
    <mergeCell ref="N216:N217"/>
    <mergeCell ref="O216:O217"/>
    <mergeCell ref="P216:Q216"/>
    <mergeCell ref="A189:A190"/>
    <mergeCell ref="B189:B190"/>
    <mergeCell ref="G189:G190"/>
    <mergeCell ref="H189:L189"/>
    <mergeCell ref="M189:M190"/>
    <mergeCell ref="N189:N190"/>
    <mergeCell ref="O189:O190"/>
    <mergeCell ref="P189:Q189"/>
    <mergeCell ref="A156:A157"/>
    <mergeCell ref="B156:B157"/>
    <mergeCell ref="G156:G157"/>
    <mergeCell ref="H156:L156"/>
    <mergeCell ref="M156:M157"/>
    <mergeCell ref="N156:N157"/>
    <mergeCell ref="O156:O157"/>
    <mergeCell ref="P156:Q156"/>
    <mergeCell ref="A128:A129"/>
    <mergeCell ref="B128:B129"/>
    <mergeCell ref="G128:G129"/>
    <mergeCell ref="H128:L128"/>
    <mergeCell ref="M128:M129"/>
    <mergeCell ref="N128:N129"/>
    <mergeCell ref="O128:O129"/>
    <mergeCell ref="P128:Q128"/>
    <mergeCell ref="A105:A106"/>
    <mergeCell ref="B105:B106"/>
    <mergeCell ref="G105:G106"/>
    <mergeCell ref="H105:L105"/>
    <mergeCell ref="M105:M106"/>
    <mergeCell ref="N105:N106"/>
    <mergeCell ref="O105:O106"/>
    <mergeCell ref="P105:Q105"/>
    <mergeCell ref="M84:M85"/>
    <mergeCell ref="N84:N85"/>
    <mergeCell ref="O84:O85"/>
    <mergeCell ref="P84:Q84"/>
    <mergeCell ref="A84:A85"/>
    <mergeCell ref="B84:B85"/>
    <mergeCell ref="G84:G85"/>
    <mergeCell ref="H84:L84"/>
    <mergeCell ref="M67:M68"/>
    <mergeCell ref="N67:N68"/>
    <mergeCell ref="O67:O68"/>
    <mergeCell ref="P67:Q67"/>
    <mergeCell ref="A67:A68"/>
    <mergeCell ref="B67:B68"/>
    <mergeCell ref="G67:G68"/>
    <mergeCell ref="H67:L67"/>
    <mergeCell ref="M51:M52"/>
    <mergeCell ref="N51:N52"/>
    <mergeCell ref="O51:O52"/>
    <mergeCell ref="P51:Q51"/>
    <mergeCell ref="O27:O28"/>
    <mergeCell ref="P27:Q27"/>
    <mergeCell ref="P3:Q3"/>
    <mergeCell ref="A3:A4"/>
    <mergeCell ref="B3:B4"/>
    <mergeCell ref="G3:G4"/>
    <mergeCell ref="H3:L3"/>
    <mergeCell ref="M3:M4"/>
    <mergeCell ref="N3:N4"/>
    <mergeCell ref="O3:O4"/>
    <mergeCell ref="A51:A52"/>
    <mergeCell ref="B51:B52"/>
    <mergeCell ref="G51:G52"/>
    <mergeCell ref="H51:L51"/>
    <mergeCell ref="M27:M28"/>
    <mergeCell ref="N27:N28"/>
    <mergeCell ref="A27:A28"/>
    <mergeCell ref="B27:B28"/>
    <mergeCell ref="G27:G28"/>
    <mergeCell ref="H27:L27"/>
  </mergeCells>
  <printOptions horizontalCentered="1"/>
  <pageMargins left="0.5511811023622047" right="0.15748031496062992" top="0.984251968503937" bottom="0.984251968503937" header="0.5118110236220472" footer="0.5118110236220472"/>
  <pageSetup horizontalDpi="600" verticalDpi="600" orientation="portrait" paperSize="9" scale="90" r:id="rId2"/>
  <rowBreaks count="11" manualBreakCount="11">
    <brk id="24" max="255" man="1"/>
    <brk id="48" max="255" man="1"/>
    <brk id="64" max="255" man="1"/>
    <brk id="81" max="255" man="1"/>
    <brk id="102" max="255" man="1"/>
    <brk id="125" max="255" man="1"/>
    <brk id="153" max="255" man="1"/>
    <brk id="186" max="255" man="1"/>
    <brk id="213" max="255" man="1"/>
    <brk id="235" max="255" man="1"/>
    <brk id="26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5"/>
  <sheetViews>
    <sheetView workbookViewId="0" topLeftCell="A24">
      <selection activeCell="A29" sqref="A29:IV49"/>
    </sheetView>
  </sheetViews>
  <sheetFormatPr defaultColWidth="9.140625" defaultRowHeight="21.75"/>
  <cols>
    <col min="1" max="1" width="8.140625" style="21" customWidth="1"/>
    <col min="2" max="2" width="23.7109375" style="21" customWidth="1"/>
    <col min="3" max="3" width="4.140625" style="3" hidden="1" customWidth="1"/>
    <col min="4" max="4" width="3.140625" style="2" hidden="1" customWidth="1"/>
    <col min="5" max="5" width="4.00390625" style="2" hidden="1" customWidth="1"/>
    <col min="6" max="6" width="6.00390625" style="0" hidden="1" customWidth="1"/>
    <col min="7" max="7" width="8.57421875" style="8" customWidth="1"/>
    <col min="8" max="8" width="5.8515625" style="2" customWidth="1"/>
    <col min="9" max="9" width="5.57421875" style="2" customWidth="1"/>
    <col min="10" max="12" width="5.421875" style="2" customWidth="1"/>
    <col min="13" max="13" width="7.8515625" style="2" customWidth="1"/>
    <col min="14" max="15" width="5.7109375" style="19" customWidth="1"/>
    <col min="16" max="16" width="3.7109375" style="2" customWidth="1"/>
    <col min="17" max="17" width="4.140625" style="2" customWidth="1"/>
    <col min="18" max="18" width="6.421875" style="10" customWidth="1"/>
  </cols>
  <sheetData>
    <row r="1" spans="2:17" ht="23.25">
      <c r="B1" s="26" t="s">
        <v>547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2:17" ht="21.75">
      <c r="B2" s="20" t="s">
        <v>445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8.5" customHeight="1">
      <c r="A3" s="41" t="s">
        <v>0</v>
      </c>
      <c r="B3" s="41" t="s">
        <v>23</v>
      </c>
      <c r="C3" s="4" t="s">
        <v>24</v>
      </c>
      <c r="D3" s="5" t="s">
        <v>25</v>
      </c>
      <c r="E3" s="5" t="s">
        <v>27</v>
      </c>
      <c r="F3" s="6" t="s">
        <v>26</v>
      </c>
      <c r="G3" s="43" t="s">
        <v>98</v>
      </c>
      <c r="H3" s="44" t="s">
        <v>96</v>
      </c>
      <c r="I3" s="44"/>
      <c r="J3" s="44"/>
      <c r="K3" s="44"/>
      <c r="L3" s="44"/>
      <c r="M3" s="39" t="s">
        <v>99</v>
      </c>
      <c r="N3" s="40" t="s">
        <v>97</v>
      </c>
      <c r="O3" s="40" t="s">
        <v>102</v>
      </c>
      <c r="P3" s="39" t="s">
        <v>103</v>
      </c>
      <c r="Q3" s="39"/>
    </row>
    <row r="4" spans="1:17" ht="21.75">
      <c r="A4" s="42"/>
      <c r="B4" s="42"/>
      <c r="C4" s="4"/>
      <c r="D4" s="5"/>
      <c r="E4" s="5"/>
      <c r="F4" s="6"/>
      <c r="G4" s="43"/>
      <c r="H4" s="5">
        <v>0</v>
      </c>
      <c r="I4" s="5">
        <v>1</v>
      </c>
      <c r="J4" s="5">
        <v>2</v>
      </c>
      <c r="K4" s="5">
        <v>3</v>
      </c>
      <c r="L4" s="5">
        <v>4</v>
      </c>
      <c r="M4" s="39"/>
      <c r="N4" s="40"/>
      <c r="O4" s="40"/>
      <c r="P4" s="5" t="s">
        <v>100</v>
      </c>
      <c r="Q4" s="5" t="s">
        <v>101</v>
      </c>
    </row>
    <row r="5" spans="1:18" s="2" customFormat="1" ht="21.75">
      <c r="A5" s="15" t="s">
        <v>526</v>
      </c>
      <c r="B5" s="15" t="s">
        <v>531</v>
      </c>
      <c r="C5" s="4"/>
      <c r="D5" s="5">
        <v>1</v>
      </c>
      <c r="E5" s="5"/>
      <c r="F5" s="6" t="s">
        <v>467</v>
      </c>
      <c r="G5" s="5">
        <f>SUM(H5:L5,P5:Q5)</f>
        <v>519</v>
      </c>
      <c r="H5" s="5">
        <v>124</v>
      </c>
      <c r="I5" s="5">
        <v>181</v>
      </c>
      <c r="J5" s="5">
        <v>131</v>
      </c>
      <c r="K5" s="5">
        <v>72</v>
      </c>
      <c r="L5" s="5">
        <v>11</v>
      </c>
      <c r="M5" s="5">
        <f>SUM(H5:L5)</f>
        <v>519</v>
      </c>
      <c r="N5" s="9">
        <f>(1*I5+2*J5+3*K5+4*L5)/M5</f>
        <v>1.3545279383429671</v>
      </c>
      <c r="O5" s="9">
        <f>SQRT((H5*0^2+I5*1^2+J5*2^2+K5*3^2+L5*4^2)/M5-N5^2)</f>
        <v>1.0541841208192546</v>
      </c>
      <c r="P5" s="5">
        <v>0</v>
      </c>
      <c r="Q5" s="5">
        <v>0</v>
      </c>
      <c r="R5" s="12"/>
    </row>
    <row r="6" spans="1:18" s="2" customFormat="1" ht="21.75">
      <c r="A6" s="15" t="s">
        <v>530</v>
      </c>
      <c r="B6" s="15" t="s">
        <v>532</v>
      </c>
      <c r="C6" s="4"/>
      <c r="D6" s="5">
        <v>1</v>
      </c>
      <c r="E6" s="5"/>
      <c r="F6" s="6" t="s">
        <v>467</v>
      </c>
      <c r="G6" s="5">
        <f>SUM(H6:L6,P6:Q6)</f>
        <v>88</v>
      </c>
      <c r="H6" s="5">
        <v>0</v>
      </c>
      <c r="I6" s="5">
        <v>0</v>
      </c>
      <c r="J6" s="5">
        <v>0</v>
      </c>
      <c r="K6" s="5">
        <v>2</v>
      </c>
      <c r="L6" s="5">
        <v>86</v>
      </c>
      <c r="M6" s="5">
        <f>SUM(H6:L6)</f>
        <v>88</v>
      </c>
      <c r="N6" s="9">
        <f>(1*I6+2*J6+3*K6+4*L6)/M6</f>
        <v>3.977272727272727</v>
      </c>
      <c r="O6" s="9">
        <f>SQRT((H6*0^2+I6*1^2+J6*2^2+K6*3^2+L6*4^2)/M6-N6^2)</f>
        <v>0.14903269373414715</v>
      </c>
      <c r="P6" s="5">
        <v>0</v>
      </c>
      <c r="Q6" s="5">
        <v>0</v>
      </c>
      <c r="R6" s="12"/>
    </row>
    <row r="7" spans="1:18" s="2" customFormat="1" ht="21.75">
      <c r="A7" s="7"/>
      <c r="B7" s="6" t="s">
        <v>104</v>
      </c>
      <c r="C7" s="6"/>
      <c r="D7" s="6"/>
      <c r="E7" s="6"/>
      <c r="F7" s="6"/>
      <c r="G7" s="5">
        <f>SUM(H7:L7,P7:Q7)</f>
        <v>607</v>
      </c>
      <c r="H7" s="7">
        <f>SUM(H5:H6)</f>
        <v>124</v>
      </c>
      <c r="I7" s="7">
        <f>SUM(I5:I6)</f>
        <v>181</v>
      </c>
      <c r="J7" s="7">
        <f>SUM(J5:J6)</f>
        <v>131</v>
      </c>
      <c r="K7" s="7">
        <f>SUM(K5:K6)</f>
        <v>74</v>
      </c>
      <c r="L7" s="7">
        <f>SUM(L5:L6)</f>
        <v>97</v>
      </c>
      <c r="M7" s="5">
        <f>SUM(H7:L7)</f>
        <v>607</v>
      </c>
      <c r="N7" s="9">
        <f>(1*I7+2*J7+3*K7+4*L7)/M7</f>
        <v>1.7347611202635915</v>
      </c>
      <c r="O7" s="9">
        <f>SQRT((H7*0^2+I7*1^2+J7*2^2+K7*3^2+L7*4^2)/M7-N7^2)</f>
        <v>1.343908424085107</v>
      </c>
      <c r="P7" s="7">
        <f>SUM(P5:P6)</f>
        <v>0</v>
      </c>
      <c r="Q7" s="7">
        <f>SUM(Q5:Q6)</f>
        <v>0</v>
      </c>
      <c r="R7" s="12"/>
    </row>
    <row r="8" spans="1:18" s="2" customFormat="1" ht="21.75">
      <c r="A8" s="7"/>
      <c r="B8" s="6" t="s">
        <v>105</v>
      </c>
      <c r="C8" s="6"/>
      <c r="D8" s="6"/>
      <c r="E8" s="6"/>
      <c r="F8" s="6"/>
      <c r="G8" s="4">
        <f>G7*100/$G$7</f>
        <v>100</v>
      </c>
      <c r="H8" s="4">
        <f aca="true" t="shared" si="0" ref="H8:M8">H7*100/$G$7</f>
        <v>20.42833607907743</v>
      </c>
      <c r="I8" s="4">
        <f t="shared" si="0"/>
        <v>29.818780889621088</v>
      </c>
      <c r="J8" s="4">
        <f t="shared" si="0"/>
        <v>21.581548599670512</v>
      </c>
      <c r="K8" s="4">
        <f t="shared" si="0"/>
        <v>12.191103789126853</v>
      </c>
      <c r="L8" s="4">
        <f t="shared" si="0"/>
        <v>15.980230642504118</v>
      </c>
      <c r="M8" s="4">
        <f t="shared" si="0"/>
        <v>100</v>
      </c>
      <c r="N8" s="4"/>
      <c r="O8" s="4"/>
      <c r="P8" s="4">
        <f>P7*100/$G$7</f>
        <v>0</v>
      </c>
      <c r="Q8" s="4">
        <f>Q7*100/$G$7</f>
        <v>0</v>
      </c>
      <c r="R8" s="12"/>
    </row>
    <row r="9" spans="1:18" s="2" customFormat="1" ht="21.75">
      <c r="A9" s="21"/>
      <c r="B9" s="21"/>
      <c r="C9" s="3"/>
      <c r="F9"/>
      <c r="N9" s="19"/>
      <c r="O9" s="19"/>
      <c r="R9" s="12"/>
    </row>
    <row r="10" spans="2:17" ht="23.25">
      <c r="B10" s="26" t="s">
        <v>447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2:17" ht="21.75">
      <c r="B11" s="20" t="s">
        <v>445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33.75" customHeight="1">
      <c r="A12" s="41" t="s">
        <v>0</v>
      </c>
      <c r="B12" s="41" t="s">
        <v>23</v>
      </c>
      <c r="C12" s="4" t="s">
        <v>24</v>
      </c>
      <c r="D12" s="5" t="s">
        <v>25</v>
      </c>
      <c r="E12" s="5" t="s">
        <v>27</v>
      </c>
      <c r="F12" s="6" t="s">
        <v>26</v>
      </c>
      <c r="G12" s="43" t="s">
        <v>98</v>
      </c>
      <c r="H12" s="44" t="s">
        <v>96</v>
      </c>
      <c r="I12" s="44"/>
      <c r="J12" s="44"/>
      <c r="K12" s="44"/>
      <c r="L12" s="44"/>
      <c r="M12" s="39" t="s">
        <v>99</v>
      </c>
      <c r="N12" s="40" t="s">
        <v>97</v>
      </c>
      <c r="O12" s="40" t="s">
        <v>102</v>
      </c>
      <c r="P12" s="39" t="s">
        <v>103</v>
      </c>
      <c r="Q12" s="39"/>
    </row>
    <row r="13" spans="1:17" ht="21.75">
      <c r="A13" s="42"/>
      <c r="B13" s="42"/>
      <c r="C13" s="4"/>
      <c r="D13" s="5"/>
      <c r="E13" s="5"/>
      <c r="F13" s="6"/>
      <c r="G13" s="43"/>
      <c r="H13" s="5">
        <v>0</v>
      </c>
      <c r="I13" s="5">
        <v>1</v>
      </c>
      <c r="J13" s="5">
        <v>2</v>
      </c>
      <c r="K13" s="5">
        <v>3</v>
      </c>
      <c r="L13" s="5">
        <v>4</v>
      </c>
      <c r="M13" s="39"/>
      <c r="N13" s="40"/>
      <c r="O13" s="40"/>
      <c r="P13" s="5" t="s">
        <v>100</v>
      </c>
      <c r="Q13" s="5" t="s">
        <v>101</v>
      </c>
    </row>
    <row r="14" spans="1:18" s="2" customFormat="1" ht="21.75">
      <c r="A14" s="15" t="s">
        <v>56</v>
      </c>
      <c r="B14" s="15" t="s">
        <v>463</v>
      </c>
      <c r="C14" s="4">
        <v>1</v>
      </c>
      <c r="D14" s="5">
        <v>2</v>
      </c>
      <c r="E14" s="5"/>
      <c r="F14" s="5" t="s">
        <v>467</v>
      </c>
      <c r="G14" s="5">
        <f>SUM(H14:L14,P14:Q14)</f>
        <v>493</v>
      </c>
      <c r="H14" s="5">
        <v>8</v>
      </c>
      <c r="I14" s="5">
        <v>66</v>
      </c>
      <c r="J14" s="5">
        <v>129</v>
      </c>
      <c r="K14" s="5">
        <v>180</v>
      </c>
      <c r="L14" s="5">
        <v>110</v>
      </c>
      <c r="M14" s="5">
        <f>SUM(H14:L14)</f>
        <v>493</v>
      </c>
      <c r="N14" s="9">
        <f>(1*I14+2*J14+3*K14+4*L14)/M14</f>
        <v>2.6450304259634887</v>
      </c>
      <c r="O14" s="9">
        <f>SQRT((H14*0^2+I14*1^2+J14*2^2+K14*3^2+L14*4^2)/M14-N14^2)</f>
        <v>1.0199633336125462</v>
      </c>
      <c r="P14" s="5">
        <v>0</v>
      </c>
      <c r="Q14" s="5">
        <v>0</v>
      </c>
      <c r="R14" s="12"/>
    </row>
    <row r="15" spans="1:18" s="2" customFormat="1" ht="21.75">
      <c r="A15" s="7"/>
      <c r="B15" s="6" t="s">
        <v>104</v>
      </c>
      <c r="C15" s="6"/>
      <c r="D15" s="6"/>
      <c r="E15" s="6"/>
      <c r="F15" s="6"/>
      <c r="G15" s="5">
        <f>SUM(H15:L15,P15:Q15)</f>
        <v>493</v>
      </c>
      <c r="H15" s="7">
        <f>SUM(H14:H14)</f>
        <v>8</v>
      </c>
      <c r="I15" s="7">
        <f>SUM(I14:I14)</f>
        <v>66</v>
      </c>
      <c r="J15" s="7">
        <f>SUM(J14:J14)</f>
        <v>129</v>
      </c>
      <c r="K15" s="7">
        <f>SUM(K14:K14)</f>
        <v>180</v>
      </c>
      <c r="L15" s="7">
        <f>SUM(L14:L14)</f>
        <v>110</v>
      </c>
      <c r="M15" s="7">
        <f>SUM(M14:M14)</f>
        <v>493</v>
      </c>
      <c r="N15" s="9">
        <f>(1*I15+2*J15+3*K15+4*L15)/M15</f>
        <v>2.6450304259634887</v>
      </c>
      <c r="O15" s="9">
        <f>SQRT((H15*0^2+I15*1^2+J15*2^2+K15*3^2+L15*4^2)/M15-N15^2)</f>
        <v>1.0199633336125462</v>
      </c>
      <c r="P15" s="7">
        <f>SUM(P14:P14)</f>
        <v>0</v>
      </c>
      <c r="Q15" s="7">
        <f>SUM(Q14:Q14)</f>
        <v>0</v>
      </c>
      <c r="R15" s="12"/>
    </row>
    <row r="16" spans="1:18" s="2" customFormat="1" ht="21.75">
      <c r="A16" s="7"/>
      <c r="B16" s="6" t="s">
        <v>105</v>
      </c>
      <c r="C16" s="6"/>
      <c r="D16" s="6"/>
      <c r="E16" s="6"/>
      <c r="F16" s="6"/>
      <c r="G16" s="4">
        <f aca="true" t="shared" si="1" ref="G16:M16">G15*100/$G$15</f>
        <v>100</v>
      </c>
      <c r="H16" s="4">
        <f t="shared" si="1"/>
        <v>1.6227180527383367</v>
      </c>
      <c r="I16" s="4">
        <f t="shared" si="1"/>
        <v>13.387423935091277</v>
      </c>
      <c r="J16" s="4">
        <f t="shared" si="1"/>
        <v>26.16632860040568</v>
      </c>
      <c r="K16" s="4">
        <f t="shared" si="1"/>
        <v>36.511156186612574</v>
      </c>
      <c r="L16" s="4">
        <f t="shared" si="1"/>
        <v>22.31237322515213</v>
      </c>
      <c r="M16" s="4">
        <f t="shared" si="1"/>
        <v>100</v>
      </c>
      <c r="N16" s="4"/>
      <c r="O16" s="4"/>
      <c r="P16" s="4">
        <f>P15*100/$G$15</f>
        <v>0</v>
      </c>
      <c r="Q16" s="4">
        <f>Q15*100/$G$15</f>
        <v>0</v>
      </c>
      <c r="R16" s="12"/>
    </row>
    <row r="17" spans="2:17" ht="23.25">
      <c r="B17" s="26" t="s">
        <v>548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2:17" ht="21.75">
      <c r="B18" s="20" t="s">
        <v>445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33.75" customHeight="1">
      <c r="A19" s="41" t="s">
        <v>0</v>
      </c>
      <c r="B19" s="41" t="s">
        <v>23</v>
      </c>
      <c r="C19" s="4" t="s">
        <v>24</v>
      </c>
      <c r="D19" s="5" t="s">
        <v>25</v>
      </c>
      <c r="E19" s="5" t="s">
        <v>27</v>
      </c>
      <c r="F19" s="6" t="s">
        <v>26</v>
      </c>
      <c r="G19" s="43" t="s">
        <v>98</v>
      </c>
      <c r="H19" s="44" t="s">
        <v>96</v>
      </c>
      <c r="I19" s="44"/>
      <c r="J19" s="44"/>
      <c r="K19" s="44"/>
      <c r="L19" s="44"/>
      <c r="M19" s="39" t="s">
        <v>99</v>
      </c>
      <c r="N19" s="40" t="s">
        <v>97</v>
      </c>
      <c r="O19" s="40" t="s">
        <v>102</v>
      </c>
      <c r="P19" s="39" t="s">
        <v>103</v>
      </c>
      <c r="Q19" s="39"/>
    </row>
    <row r="20" spans="1:17" ht="21.75">
      <c r="A20" s="42"/>
      <c r="B20" s="42"/>
      <c r="C20" s="4"/>
      <c r="D20" s="5"/>
      <c r="E20" s="5"/>
      <c r="F20" s="6"/>
      <c r="G20" s="43"/>
      <c r="H20" s="5">
        <v>0</v>
      </c>
      <c r="I20" s="5">
        <v>1</v>
      </c>
      <c r="J20" s="5">
        <v>2</v>
      </c>
      <c r="K20" s="5">
        <v>3</v>
      </c>
      <c r="L20" s="5">
        <v>4</v>
      </c>
      <c r="M20" s="39"/>
      <c r="N20" s="40"/>
      <c r="O20" s="40"/>
      <c r="P20" s="5" t="s">
        <v>100</v>
      </c>
      <c r="Q20" s="5" t="s">
        <v>101</v>
      </c>
    </row>
    <row r="21" spans="1:18" s="2" customFormat="1" ht="21.75">
      <c r="A21" s="6" t="s">
        <v>223</v>
      </c>
      <c r="B21" s="6" t="s">
        <v>229</v>
      </c>
      <c r="C21" s="18">
        <v>1</v>
      </c>
      <c r="D21" s="6">
        <v>3</v>
      </c>
      <c r="E21" s="5" t="s">
        <v>53</v>
      </c>
      <c r="F21" s="6" t="s">
        <v>36</v>
      </c>
      <c r="G21" s="7">
        <f>SUM(H21:L21,P21:Q21)</f>
        <v>436</v>
      </c>
      <c r="H21" s="5">
        <v>21</v>
      </c>
      <c r="I21" s="5">
        <v>29</v>
      </c>
      <c r="J21" s="5">
        <v>41</v>
      </c>
      <c r="K21" s="5">
        <v>78</v>
      </c>
      <c r="L21" s="5">
        <v>264</v>
      </c>
      <c r="M21" s="5">
        <f>SUM(H21:L21)</f>
        <v>433</v>
      </c>
      <c r="N21" s="9">
        <f>(1*I21+2*J21+3*K21+4*L21)/M21</f>
        <v>3.235565819861432</v>
      </c>
      <c r="O21" s="9">
        <f>SQRT((H21*0^2+I21*1^2+J21*2^2+K21*3^2+L21*4^2)/M21-N21^2)</f>
        <v>1.163307666112994</v>
      </c>
      <c r="P21" s="5">
        <v>0</v>
      </c>
      <c r="Q21" s="5">
        <v>3</v>
      </c>
      <c r="R21" s="12"/>
    </row>
    <row r="22" spans="1:18" s="2" customFormat="1" ht="21.75">
      <c r="A22" s="7"/>
      <c r="B22" s="6" t="s">
        <v>104</v>
      </c>
      <c r="C22" s="6"/>
      <c r="D22" s="6"/>
      <c r="E22" s="6"/>
      <c r="F22" s="6"/>
      <c r="G22" s="5">
        <f>SUM(H22:L22,P22:Q22)</f>
        <v>436</v>
      </c>
      <c r="H22" s="7">
        <f>SUM(H21:H21)</f>
        <v>21</v>
      </c>
      <c r="I22" s="7">
        <f>SUM(I21:I21)</f>
        <v>29</v>
      </c>
      <c r="J22" s="7">
        <f>SUM(J21:J21)</f>
        <v>41</v>
      </c>
      <c r="K22" s="7">
        <f>SUM(K21:K21)</f>
        <v>78</v>
      </c>
      <c r="L22" s="7">
        <f>SUM(L21:L21)</f>
        <v>264</v>
      </c>
      <c r="M22" s="7">
        <f>SUM(M21:M21)</f>
        <v>433</v>
      </c>
      <c r="N22" s="9">
        <f>(1*I22+2*J22+3*K22+4*L22)/M22</f>
        <v>3.235565819861432</v>
      </c>
      <c r="O22" s="9">
        <f>SQRT((H22*0^2+I22*1^2+J22*2^2+K22*3^2+L22*4^2)/M22-N22^2)</f>
        <v>1.163307666112994</v>
      </c>
      <c r="P22" s="7">
        <f>SUM(P21:P21)</f>
        <v>0</v>
      </c>
      <c r="Q22" s="7">
        <f>SUM(Q21:Q21)</f>
        <v>3</v>
      </c>
      <c r="R22" s="12"/>
    </row>
    <row r="23" spans="1:18" s="2" customFormat="1" ht="21.75">
      <c r="A23" s="7"/>
      <c r="B23" s="6" t="s">
        <v>105</v>
      </c>
      <c r="C23" s="6"/>
      <c r="D23" s="6"/>
      <c r="E23" s="6"/>
      <c r="F23" s="6"/>
      <c r="G23" s="4">
        <f aca="true" t="shared" si="2" ref="G23:M23">G22*100/$G$22</f>
        <v>100</v>
      </c>
      <c r="H23" s="4">
        <f t="shared" si="2"/>
        <v>4.81651376146789</v>
      </c>
      <c r="I23" s="4">
        <f t="shared" si="2"/>
        <v>6.651376146788991</v>
      </c>
      <c r="J23" s="4">
        <f t="shared" si="2"/>
        <v>9.403669724770642</v>
      </c>
      <c r="K23" s="4">
        <f t="shared" si="2"/>
        <v>17.889908256880734</v>
      </c>
      <c r="L23" s="4">
        <f t="shared" si="2"/>
        <v>60.55045871559633</v>
      </c>
      <c r="M23" s="4">
        <f t="shared" si="2"/>
        <v>99.31192660550458</v>
      </c>
      <c r="N23" s="4"/>
      <c r="O23" s="4"/>
      <c r="P23" s="4">
        <f>P22*100/$G$22</f>
        <v>0</v>
      </c>
      <c r="Q23" s="4">
        <f>Q22*100/$G$22</f>
        <v>0.6880733944954128</v>
      </c>
      <c r="R23" s="12"/>
    </row>
    <row r="24" spans="2:17" ht="23.25">
      <c r="B24" s="26" t="s">
        <v>550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1.75">
      <c r="B25" s="20" t="s">
        <v>445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30.75" customHeight="1">
      <c r="A26" s="41" t="s">
        <v>0</v>
      </c>
      <c r="B26" s="41" t="s">
        <v>23</v>
      </c>
      <c r="C26" s="4" t="s">
        <v>24</v>
      </c>
      <c r="D26" s="5" t="s">
        <v>25</v>
      </c>
      <c r="E26" s="5" t="s">
        <v>27</v>
      </c>
      <c r="F26" s="6" t="s">
        <v>26</v>
      </c>
      <c r="G26" s="43" t="s">
        <v>98</v>
      </c>
      <c r="H26" s="44" t="s">
        <v>96</v>
      </c>
      <c r="I26" s="44"/>
      <c r="J26" s="44"/>
      <c r="K26" s="44"/>
      <c r="L26" s="44"/>
      <c r="M26" s="39" t="s">
        <v>99</v>
      </c>
      <c r="N26" s="40" t="s">
        <v>97</v>
      </c>
      <c r="O26" s="40" t="s">
        <v>102</v>
      </c>
      <c r="P26" s="39" t="s">
        <v>103</v>
      </c>
      <c r="Q26" s="39"/>
    </row>
    <row r="27" spans="1:17" ht="21.75">
      <c r="A27" s="42"/>
      <c r="B27" s="42"/>
      <c r="C27" s="4"/>
      <c r="D27" s="5"/>
      <c r="E27" s="5"/>
      <c r="F27" s="6"/>
      <c r="G27" s="43"/>
      <c r="H27" s="5">
        <v>0</v>
      </c>
      <c r="I27" s="5">
        <v>1</v>
      </c>
      <c r="J27" s="5">
        <v>2</v>
      </c>
      <c r="K27" s="5">
        <v>3</v>
      </c>
      <c r="L27" s="5">
        <v>4</v>
      </c>
      <c r="M27" s="39"/>
      <c r="N27" s="40"/>
      <c r="O27" s="40"/>
      <c r="P27" s="5" t="s">
        <v>100</v>
      </c>
      <c r="Q27" s="5" t="s">
        <v>101</v>
      </c>
    </row>
    <row r="28" spans="1:17" ht="21.75">
      <c r="A28" s="15" t="s">
        <v>291</v>
      </c>
      <c r="B28" s="15" t="s">
        <v>472</v>
      </c>
      <c r="C28" s="4">
        <v>2</v>
      </c>
      <c r="D28" s="5">
        <v>5</v>
      </c>
      <c r="E28" s="5"/>
      <c r="F28" s="5" t="s">
        <v>467</v>
      </c>
      <c r="G28" s="5">
        <f aca="true" t="shared" si="3" ref="G28:G62">SUM(H28:L28,P28:Q28)</f>
        <v>296</v>
      </c>
      <c r="H28" s="5">
        <v>16</v>
      </c>
      <c r="I28" s="5">
        <v>98</v>
      </c>
      <c r="J28" s="5">
        <v>84</v>
      </c>
      <c r="K28" s="5">
        <v>67</v>
      </c>
      <c r="L28" s="5">
        <v>29</v>
      </c>
      <c r="M28" s="5">
        <f>SUM(H28:L28)</f>
        <v>294</v>
      </c>
      <c r="N28" s="9">
        <f>(1*I28+2*J28+3*K28+4*L28)/M28</f>
        <v>1.9829931972789117</v>
      </c>
      <c r="O28" s="9">
        <f>SQRT((H28*0^2+I28*1^2+J28*2^2+K28*3^2+L28*4^2)/M28-N28^2)</f>
        <v>1.08313441290373</v>
      </c>
      <c r="P28" s="5">
        <v>2</v>
      </c>
      <c r="Q28" s="5">
        <v>0</v>
      </c>
    </row>
    <row r="29" spans="1:18" s="2" customFormat="1" ht="21.75">
      <c r="A29" s="7"/>
      <c r="B29" s="6" t="s">
        <v>104</v>
      </c>
      <c r="C29" s="6"/>
      <c r="D29" s="6"/>
      <c r="E29" s="6"/>
      <c r="F29" s="6"/>
      <c r="G29" s="5">
        <f>SUM(H29:L29,P29:Q29)</f>
        <v>296</v>
      </c>
      <c r="H29" s="7">
        <f>SUM(H28:H28)</f>
        <v>16</v>
      </c>
      <c r="I29" s="7">
        <f>SUM(I28:I28)</f>
        <v>98</v>
      </c>
      <c r="J29" s="7">
        <f>SUM(J28:J28)</f>
        <v>84</v>
      </c>
      <c r="K29" s="7">
        <f>SUM(K28:K28)</f>
        <v>67</v>
      </c>
      <c r="L29" s="7">
        <f>SUM(L28:L28)</f>
        <v>29</v>
      </c>
      <c r="M29" s="7">
        <f>SUM(M28:M28)</f>
        <v>294</v>
      </c>
      <c r="N29" s="9">
        <f>(1*I29+2*J29+3*K29+4*L29)/M29</f>
        <v>1.9829931972789117</v>
      </c>
      <c r="O29" s="9">
        <f>SQRT((H29*0^2+I29*1^2+J29*2^2+K29*3^2+L29*4^2)/M29-N29^2)</f>
        <v>1.08313441290373</v>
      </c>
      <c r="P29" s="7">
        <f>SUM(P28:P28)</f>
        <v>2</v>
      </c>
      <c r="Q29" s="7">
        <f>SUM(Q28:Q28)</f>
        <v>0</v>
      </c>
      <c r="R29" s="12"/>
    </row>
    <row r="30" spans="1:18" s="2" customFormat="1" ht="21.75">
      <c r="A30" s="7"/>
      <c r="B30" s="6" t="s">
        <v>105</v>
      </c>
      <c r="C30" s="6"/>
      <c r="D30" s="6"/>
      <c r="E30" s="6"/>
      <c r="F30" s="6"/>
      <c r="G30" s="4">
        <f aca="true" t="shared" si="4" ref="G30:M30">G29*100/$G$29</f>
        <v>100</v>
      </c>
      <c r="H30" s="4">
        <f t="shared" si="4"/>
        <v>5.405405405405405</v>
      </c>
      <c r="I30" s="4">
        <f t="shared" si="4"/>
        <v>33.108108108108105</v>
      </c>
      <c r="J30" s="4">
        <f t="shared" si="4"/>
        <v>28.37837837837838</v>
      </c>
      <c r="K30" s="4">
        <f t="shared" si="4"/>
        <v>22.635135135135137</v>
      </c>
      <c r="L30" s="4">
        <f t="shared" si="4"/>
        <v>9.797297297297296</v>
      </c>
      <c r="M30" s="4">
        <f t="shared" si="4"/>
        <v>99.32432432432432</v>
      </c>
      <c r="N30" s="4"/>
      <c r="O30" s="4"/>
      <c r="P30" s="4">
        <f>P29*100/$G$29</f>
        <v>0.6756756756756757</v>
      </c>
      <c r="Q30" s="4">
        <f>Q29*100/$G$29</f>
        <v>0</v>
      </c>
      <c r="R30" s="12"/>
    </row>
    <row r="31" spans="2:17" ht="23.25">
      <c r="B31" s="26" t="s">
        <v>551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2:17" ht="21.75">
      <c r="B32" s="20" t="s">
        <v>445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33.75" customHeight="1">
      <c r="A33" s="41" t="s">
        <v>0</v>
      </c>
      <c r="B33" s="41" t="s">
        <v>23</v>
      </c>
      <c r="C33" s="4" t="s">
        <v>24</v>
      </c>
      <c r="D33" s="5" t="s">
        <v>25</v>
      </c>
      <c r="E33" s="5" t="s">
        <v>27</v>
      </c>
      <c r="F33" s="6" t="s">
        <v>26</v>
      </c>
      <c r="G33" s="43" t="s">
        <v>98</v>
      </c>
      <c r="H33" s="44" t="s">
        <v>96</v>
      </c>
      <c r="I33" s="44"/>
      <c r="J33" s="44"/>
      <c r="K33" s="44"/>
      <c r="L33" s="44"/>
      <c r="M33" s="39" t="s">
        <v>99</v>
      </c>
      <c r="N33" s="40" t="s">
        <v>97</v>
      </c>
      <c r="O33" s="40" t="s">
        <v>102</v>
      </c>
      <c r="P33" s="39" t="s">
        <v>103</v>
      </c>
      <c r="Q33" s="39"/>
    </row>
    <row r="34" spans="1:17" ht="21.75">
      <c r="A34" s="42"/>
      <c r="B34" s="42"/>
      <c r="C34" s="4"/>
      <c r="D34" s="5"/>
      <c r="E34" s="5"/>
      <c r="F34" s="6"/>
      <c r="G34" s="43"/>
      <c r="H34" s="5">
        <v>0</v>
      </c>
      <c r="I34" s="5">
        <v>1</v>
      </c>
      <c r="J34" s="5">
        <v>2</v>
      </c>
      <c r="K34" s="5">
        <v>3</v>
      </c>
      <c r="L34" s="5">
        <v>4</v>
      </c>
      <c r="M34" s="39"/>
      <c r="N34" s="40"/>
      <c r="O34" s="40"/>
      <c r="P34" s="5" t="s">
        <v>100</v>
      </c>
      <c r="Q34" s="5" t="s">
        <v>101</v>
      </c>
    </row>
    <row r="35" spans="1:17" ht="21.75">
      <c r="A35" s="15" t="s">
        <v>357</v>
      </c>
      <c r="B35" s="15" t="s">
        <v>16</v>
      </c>
      <c r="C35" s="4">
        <v>2.5</v>
      </c>
      <c r="D35" s="5">
        <v>6</v>
      </c>
      <c r="E35" s="5"/>
      <c r="F35" s="6" t="s">
        <v>33</v>
      </c>
      <c r="G35" s="5">
        <f t="shared" si="3"/>
        <v>160</v>
      </c>
      <c r="H35" s="5">
        <v>5</v>
      </c>
      <c r="I35" s="5">
        <v>63</v>
      </c>
      <c r="J35" s="5">
        <v>51</v>
      </c>
      <c r="K35" s="5">
        <v>41</v>
      </c>
      <c r="L35" s="5">
        <v>0</v>
      </c>
      <c r="M35" s="5">
        <f aca="true" t="shared" si="5" ref="M35:M62">SUM(H35:L35)</f>
        <v>160</v>
      </c>
      <c r="N35" s="9">
        <f aca="true" t="shared" si="6" ref="N35:N62">(1*I35+2*J35+3*K35+4*L35)/M35</f>
        <v>1.8</v>
      </c>
      <c r="O35" s="9">
        <f aca="true" t="shared" si="7" ref="O35:O62">SQRT((H35*0^2+I35*1^2+J35*2^2+K35*3^2+L35*4^2)/M35-N35^2)</f>
        <v>0.8573214099741122</v>
      </c>
      <c r="P35" s="5">
        <v>0</v>
      </c>
      <c r="Q35" s="5">
        <v>0</v>
      </c>
    </row>
    <row r="36" spans="1:17" ht="21.75">
      <c r="A36" s="15" t="s">
        <v>358</v>
      </c>
      <c r="B36" s="15" t="s">
        <v>16</v>
      </c>
      <c r="C36" s="4">
        <v>0.5</v>
      </c>
      <c r="D36" s="5">
        <v>6</v>
      </c>
      <c r="E36" s="5"/>
      <c r="F36" s="6" t="s">
        <v>33</v>
      </c>
      <c r="G36" s="5">
        <f t="shared" si="3"/>
        <v>160</v>
      </c>
      <c r="H36" s="5">
        <v>4</v>
      </c>
      <c r="I36" s="5">
        <v>78</v>
      </c>
      <c r="J36" s="5">
        <v>54</v>
      </c>
      <c r="K36" s="5">
        <v>23</v>
      </c>
      <c r="L36" s="5">
        <v>1</v>
      </c>
      <c r="M36" s="5">
        <f t="shared" si="5"/>
        <v>160</v>
      </c>
      <c r="N36" s="9">
        <f t="shared" si="6"/>
        <v>1.61875</v>
      </c>
      <c r="O36" s="9">
        <f t="shared" si="7"/>
        <v>0.7815999216351038</v>
      </c>
      <c r="P36" s="5">
        <v>0</v>
      </c>
      <c r="Q36" s="5">
        <v>0</v>
      </c>
    </row>
    <row r="37" spans="1:17" ht="21.75">
      <c r="A37" s="15" t="s">
        <v>347</v>
      </c>
      <c r="B37" s="15" t="s">
        <v>16</v>
      </c>
      <c r="C37" s="4">
        <v>1.5</v>
      </c>
      <c r="D37" s="5">
        <v>6</v>
      </c>
      <c r="E37" s="5"/>
      <c r="F37" s="6" t="s">
        <v>33</v>
      </c>
      <c r="G37" s="5">
        <f t="shared" si="3"/>
        <v>59</v>
      </c>
      <c r="H37" s="5">
        <v>1</v>
      </c>
      <c r="I37" s="5">
        <v>10</v>
      </c>
      <c r="J37" s="5">
        <v>19</v>
      </c>
      <c r="K37" s="5">
        <v>25</v>
      </c>
      <c r="L37" s="5">
        <v>4</v>
      </c>
      <c r="M37" s="5">
        <f t="shared" si="5"/>
        <v>59</v>
      </c>
      <c r="N37" s="9">
        <f t="shared" si="6"/>
        <v>2.3559322033898304</v>
      </c>
      <c r="O37" s="9">
        <f t="shared" si="7"/>
        <v>0.8975052403304223</v>
      </c>
      <c r="P37" s="5">
        <v>0</v>
      </c>
      <c r="Q37" s="5">
        <v>0</v>
      </c>
    </row>
    <row r="38" spans="1:17" ht="21.75">
      <c r="A38" s="15" t="s">
        <v>328</v>
      </c>
      <c r="B38" s="15" t="s">
        <v>483</v>
      </c>
      <c r="C38" s="4">
        <v>1</v>
      </c>
      <c r="D38" s="5">
        <v>6</v>
      </c>
      <c r="E38" s="5"/>
      <c r="F38" s="6" t="s">
        <v>37</v>
      </c>
      <c r="G38" s="5">
        <f t="shared" si="3"/>
        <v>23</v>
      </c>
      <c r="H38" s="5">
        <v>0</v>
      </c>
      <c r="I38" s="5">
        <v>0</v>
      </c>
      <c r="J38" s="5">
        <v>3</v>
      </c>
      <c r="K38" s="5">
        <v>15</v>
      </c>
      <c r="L38" s="5">
        <v>5</v>
      </c>
      <c r="M38" s="5">
        <f t="shared" si="5"/>
        <v>23</v>
      </c>
      <c r="N38" s="9">
        <f t="shared" si="6"/>
        <v>3.0869565217391304</v>
      </c>
      <c r="O38" s="9">
        <f t="shared" si="7"/>
        <v>0.5833220810869022</v>
      </c>
      <c r="P38" s="5">
        <v>0</v>
      </c>
      <c r="Q38" s="5">
        <v>0</v>
      </c>
    </row>
    <row r="39" spans="1:17" ht="21.75">
      <c r="A39" s="15" t="s">
        <v>238</v>
      </c>
      <c r="B39" s="15" t="s">
        <v>239</v>
      </c>
      <c r="C39" s="4">
        <v>1</v>
      </c>
      <c r="D39" s="5">
        <v>6</v>
      </c>
      <c r="E39" s="5"/>
      <c r="F39" s="6" t="s">
        <v>37</v>
      </c>
      <c r="G39" s="5">
        <f t="shared" si="3"/>
        <v>23</v>
      </c>
      <c r="H39" s="5">
        <v>0</v>
      </c>
      <c r="I39" s="5">
        <v>0</v>
      </c>
      <c r="J39" s="5">
        <v>1</v>
      </c>
      <c r="K39" s="5">
        <v>3</v>
      </c>
      <c r="L39" s="5">
        <v>19</v>
      </c>
      <c r="M39" s="5">
        <f t="shared" si="5"/>
        <v>23</v>
      </c>
      <c r="N39" s="9">
        <f t="shared" si="6"/>
        <v>3.782608695652174</v>
      </c>
      <c r="O39" s="9">
        <f t="shared" si="7"/>
        <v>0.5070392952039399</v>
      </c>
      <c r="P39" s="5">
        <v>0</v>
      </c>
      <c r="Q39" s="5">
        <v>0</v>
      </c>
    </row>
    <row r="40" spans="1:17" ht="21.75">
      <c r="A40" s="15" t="s">
        <v>367</v>
      </c>
      <c r="B40" s="15" t="s">
        <v>376</v>
      </c>
      <c r="C40" s="4">
        <v>1</v>
      </c>
      <c r="D40" s="5">
        <v>6</v>
      </c>
      <c r="E40" s="5"/>
      <c r="F40" s="6" t="s">
        <v>37</v>
      </c>
      <c r="G40" s="5">
        <f t="shared" si="3"/>
        <v>23</v>
      </c>
      <c r="H40" s="5">
        <v>0</v>
      </c>
      <c r="I40" s="5">
        <v>0</v>
      </c>
      <c r="J40" s="5">
        <v>1</v>
      </c>
      <c r="K40" s="5">
        <v>9</v>
      </c>
      <c r="L40" s="5">
        <v>13</v>
      </c>
      <c r="M40" s="5">
        <f t="shared" si="5"/>
        <v>23</v>
      </c>
      <c r="N40" s="9">
        <f t="shared" si="6"/>
        <v>3.5217391304347827</v>
      </c>
      <c r="O40" s="9">
        <f t="shared" si="7"/>
        <v>0.5800723506141885</v>
      </c>
      <c r="P40" s="5">
        <v>0</v>
      </c>
      <c r="Q40" s="5">
        <v>0</v>
      </c>
    </row>
    <row r="41" spans="1:17" ht="21.75">
      <c r="A41" s="15" t="s">
        <v>56</v>
      </c>
      <c r="B41" s="15" t="s">
        <v>378</v>
      </c>
      <c r="C41" s="4">
        <v>1</v>
      </c>
      <c r="D41" s="5">
        <v>6</v>
      </c>
      <c r="E41" s="5"/>
      <c r="F41" s="6" t="s">
        <v>464</v>
      </c>
      <c r="G41" s="5">
        <f t="shared" si="3"/>
        <v>26</v>
      </c>
      <c r="H41" s="5">
        <v>0</v>
      </c>
      <c r="I41" s="5">
        <v>0</v>
      </c>
      <c r="J41" s="5">
        <v>11</v>
      </c>
      <c r="K41" s="5">
        <v>7</v>
      </c>
      <c r="L41" s="5">
        <v>8</v>
      </c>
      <c r="M41" s="5">
        <f t="shared" si="5"/>
        <v>26</v>
      </c>
      <c r="N41" s="9">
        <f t="shared" si="6"/>
        <v>2.8846153846153846</v>
      </c>
      <c r="O41" s="9">
        <f t="shared" si="7"/>
        <v>0.8470275209825094</v>
      </c>
      <c r="P41" s="5">
        <v>0</v>
      </c>
      <c r="Q41" s="5">
        <v>0</v>
      </c>
    </row>
    <row r="42" spans="1:17" ht="21.75">
      <c r="A42" s="15" t="s">
        <v>369</v>
      </c>
      <c r="B42" s="15" t="s">
        <v>484</v>
      </c>
      <c r="C42" s="4">
        <v>1</v>
      </c>
      <c r="D42" s="5">
        <v>6</v>
      </c>
      <c r="E42" s="5"/>
      <c r="F42" s="6" t="s">
        <v>464</v>
      </c>
      <c r="G42" s="5">
        <f t="shared" si="3"/>
        <v>26</v>
      </c>
      <c r="H42" s="5">
        <v>0</v>
      </c>
      <c r="I42" s="5">
        <v>2</v>
      </c>
      <c r="J42" s="5">
        <v>9</v>
      </c>
      <c r="K42" s="5">
        <v>6</v>
      </c>
      <c r="L42" s="5">
        <v>9</v>
      </c>
      <c r="M42" s="5">
        <f t="shared" si="5"/>
        <v>26</v>
      </c>
      <c r="N42" s="9">
        <f t="shared" si="6"/>
        <v>2.8461538461538463</v>
      </c>
      <c r="O42" s="9">
        <f t="shared" si="7"/>
        <v>0.988094813743471</v>
      </c>
      <c r="P42" s="5">
        <v>0</v>
      </c>
      <c r="Q42" s="5">
        <v>0</v>
      </c>
    </row>
    <row r="43" spans="1:17" ht="21.75">
      <c r="A43" s="15" t="s">
        <v>342</v>
      </c>
      <c r="B43" s="15" t="s">
        <v>345</v>
      </c>
      <c r="C43" s="4">
        <v>1</v>
      </c>
      <c r="D43" s="5">
        <v>6</v>
      </c>
      <c r="E43" s="5"/>
      <c r="F43" s="6" t="s">
        <v>464</v>
      </c>
      <c r="G43" s="5">
        <f t="shared" si="3"/>
        <v>279</v>
      </c>
      <c r="H43" s="5">
        <v>27</v>
      </c>
      <c r="I43" s="5">
        <v>70</v>
      </c>
      <c r="J43" s="5">
        <v>66</v>
      </c>
      <c r="K43" s="5">
        <v>53</v>
      </c>
      <c r="L43" s="5">
        <v>63</v>
      </c>
      <c r="M43" s="5">
        <f t="shared" si="5"/>
        <v>279</v>
      </c>
      <c r="N43" s="9">
        <f t="shared" si="6"/>
        <v>2.197132616487455</v>
      </c>
      <c r="O43" s="9">
        <f t="shared" si="7"/>
        <v>1.3008925886543188</v>
      </c>
      <c r="P43" s="5">
        <v>0</v>
      </c>
      <c r="Q43" s="5">
        <v>0</v>
      </c>
    </row>
    <row r="44" spans="1:17" ht="21.75">
      <c r="A44" s="15" t="s">
        <v>371</v>
      </c>
      <c r="B44" s="15" t="s">
        <v>381</v>
      </c>
      <c r="C44" s="4">
        <v>1</v>
      </c>
      <c r="D44" s="5">
        <v>6</v>
      </c>
      <c r="E44" s="5"/>
      <c r="F44" s="6" t="s">
        <v>38</v>
      </c>
      <c r="G44" s="5">
        <f t="shared" si="3"/>
        <v>11</v>
      </c>
      <c r="H44" s="5">
        <v>0</v>
      </c>
      <c r="I44" s="5">
        <v>1</v>
      </c>
      <c r="J44" s="5">
        <v>3</v>
      </c>
      <c r="K44" s="5">
        <v>3</v>
      </c>
      <c r="L44" s="5">
        <v>4</v>
      </c>
      <c r="M44" s="5">
        <f t="shared" si="5"/>
        <v>11</v>
      </c>
      <c r="N44" s="9">
        <f t="shared" si="6"/>
        <v>2.909090909090909</v>
      </c>
      <c r="O44" s="9">
        <f t="shared" si="7"/>
        <v>0.9958591954639385</v>
      </c>
      <c r="P44" s="5">
        <v>0</v>
      </c>
      <c r="Q44" s="5">
        <v>0</v>
      </c>
    </row>
    <row r="45" spans="1:17" ht="21.75">
      <c r="A45" s="15" t="s">
        <v>372</v>
      </c>
      <c r="B45" s="15" t="s">
        <v>382</v>
      </c>
      <c r="C45" s="4">
        <v>1</v>
      </c>
      <c r="D45" s="5">
        <v>6</v>
      </c>
      <c r="E45" s="5"/>
      <c r="F45" s="6" t="s">
        <v>38</v>
      </c>
      <c r="G45" s="5">
        <f t="shared" si="3"/>
        <v>11</v>
      </c>
      <c r="H45" s="5">
        <v>0</v>
      </c>
      <c r="I45" s="5">
        <v>0</v>
      </c>
      <c r="J45" s="5">
        <v>3</v>
      </c>
      <c r="K45" s="5">
        <v>4</v>
      </c>
      <c r="L45" s="5">
        <v>4</v>
      </c>
      <c r="M45" s="5">
        <f t="shared" si="5"/>
        <v>11</v>
      </c>
      <c r="N45" s="9">
        <f t="shared" si="6"/>
        <v>3.090909090909091</v>
      </c>
      <c r="O45" s="9">
        <f t="shared" si="7"/>
        <v>0.7925270806437592</v>
      </c>
      <c r="P45" s="5">
        <v>0</v>
      </c>
      <c r="Q45" s="5">
        <v>0</v>
      </c>
    </row>
    <row r="46" spans="1:17" ht="21.75">
      <c r="A46" s="15" t="s">
        <v>480</v>
      </c>
      <c r="B46" s="15" t="s">
        <v>449</v>
      </c>
      <c r="C46" s="4">
        <v>1</v>
      </c>
      <c r="D46" s="5">
        <v>6</v>
      </c>
      <c r="E46" s="5"/>
      <c r="F46" s="6" t="s">
        <v>464</v>
      </c>
      <c r="G46" s="5">
        <f t="shared" si="3"/>
        <v>126</v>
      </c>
      <c r="H46" s="5">
        <v>0</v>
      </c>
      <c r="I46" s="5">
        <v>11</v>
      </c>
      <c r="J46" s="5">
        <v>22</v>
      </c>
      <c r="K46" s="5">
        <v>42</v>
      </c>
      <c r="L46" s="5">
        <v>50</v>
      </c>
      <c r="M46" s="5">
        <f t="shared" si="5"/>
        <v>125</v>
      </c>
      <c r="N46" s="9">
        <f t="shared" si="6"/>
        <v>3.048</v>
      </c>
      <c r="O46" s="9">
        <f t="shared" si="7"/>
        <v>0.9621309682158654</v>
      </c>
      <c r="P46" s="5">
        <v>1</v>
      </c>
      <c r="Q46" s="5">
        <v>0</v>
      </c>
    </row>
    <row r="47" spans="1:17" ht="21.75">
      <c r="A47" s="15" t="s">
        <v>231</v>
      </c>
      <c r="B47" s="15" t="s">
        <v>355</v>
      </c>
      <c r="C47" s="4">
        <v>1</v>
      </c>
      <c r="D47" s="5">
        <v>6</v>
      </c>
      <c r="E47" s="5"/>
      <c r="F47" s="6" t="s">
        <v>28</v>
      </c>
      <c r="G47" s="5">
        <f t="shared" si="3"/>
        <v>101</v>
      </c>
      <c r="H47" s="5">
        <v>7</v>
      </c>
      <c r="I47" s="5">
        <v>14</v>
      </c>
      <c r="J47" s="5">
        <v>8</v>
      </c>
      <c r="K47" s="5">
        <v>17</v>
      </c>
      <c r="L47" s="5">
        <v>55</v>
      </c>
      <c r="M47" s="5">
        <f t="shared" si="5"/>
        <v>101</v>
      </c>
      <c r="N47" s="9">
        <f t="shared" si="6"/>
        <v>2.98019801980198</v>
      </c>
      <c r="O47" s="9">
        <f t="shared" si="7"/>
        <v>1.3422324983400005</v>
      </c>
      <c r="P47" s="5">
        <v>0</v>
      </c>
      <c r="Q47" s="5">
        <v>0</v>
      </c>
    </row>
    <row r="48" spans="1:17" ht="21.75">
      <c r="A48" s="15" t="s">
        <v>339</v>
      </c>
      <c r="B48" s="15" t="s">
        <v>14</v>
      </c>
      <c r="C48" s="4">
        <v>1</v>
      </c>
      <c r="D48" s="5">
        <v>6</v>
      </c>
      <c r="E48" s="5"/>
      <c r="F48" s="5" t="s">
        <v>28</v>
      </c>
      <c r="G48" s="5">
        <f t="shared" si="3"/>
        <v>279</v>
      </c>
      <c r="H48" s="5">
        <v>10</v>
      </c>
      <c r="I48" s="5">
        <v>60</v>
      </c>
      <c r="J48" s="5">
        <v>104</v>
      </c>
      <c r="K48" s="5">
        <v>88</v>
      </c>
      <c r="L48" s="5">
        <v>17</v>
      </c>
      <c r="M48" s="5">
        <f t="shared" si="5"/>
        <v>279</v>
      </c>
      <c r="N48" s="9">
        <f t="shared" si="6"/>
        <v>2.150537634408602</v>
      </c>
      <c r="O48" s="9">
        <f t="shared" si="7"/>
        <v>0.9459921482977539</v>
      </c>
      <c r="P48" s="5">
        <v>0</v>
      </c>
      <c r="Q48" s="5">
        <v>0</v>
      </c>
    </row>
    <row r="49" spans="1:17" ht="21.75">
      <c r="A49" s="15" t="s">
        <v>218</v>
      </c>
      <c r="B49" s="15" t="s">
        <v>18</v>
      </c>
      <c r="C49" s="4">
        <v>0.5</v>
      </c>
      <c r="D49" s="5">
        <v>6</v>
      </c>
      <c r="E49" s="5"/>
      <c r="F49" s="6" t="s">
        <v>30</v>
      </c>
      <c r="G49" s="5">
        <f t="shared" si="3"/>
        <v>279</v>
      </c>
      <c r="H49" s="5">
        <v>0</v>
      </c>
      <c r="I49" s="5">
        <v>0</v>
      </c>
      <c r="J49" s="5">
        <v>3</v>
      </c>
      <c r="K49" s="5">
        <v>66</v>
      </c>
      <c r="L49" s="5">
        <v>207</v>
      </c>
      <c r="M49" s="5">
        <f t="shared" si="5"/>
        <v>276</v>
      </c>
      <c r="N49" s="9">
        <f t="shared" si="6"/>
        <v>3.739130434782609</v>
      </c>
      <c r="O49" s="9">
        <f t="shared" si="7"/>
        <v>0.4632016467970095</v>
      </c>
      <c r="P49" s="5">
        <v>3</v>
      </c>
      <c r="Q49" s="5">
        <v>0</v>
      </c>
    </row>
    <row r="50" spans="1:17" ht="21.75">
      <c r="A50" s="15" t="s">
        <v>341</v>
      </c>
      <c r="B50" s="15" t="s">
        <v>17</v>
      </c>
      <c r="C50" s="4">
        <v>0.5</v>
      </c>
      <c r="D50" s="5">
        <v>6</v>
      </c>
      <c r="E50" s="5"/>
      <c r="F50" s="6" t="s">
        <v>30</v>
      </c>
      <c r="G50" s="5">
        <f t="shared" si="3"/>
        <v>286</v>
      </c>
      <c r="H50" s="5">
        <v>7</v>
      </c>
      <c r="I50" s="5">
        <v>11</v>
      </c>
      <c r="J50" s="5">
        <v>55</v>
      </c>
      <c r="K50" s="5">
        <v>152</v>
      </c>
      <c r="L50" s="5">
        <v>61</v>
      </c>
      <c r="M50" s="5">
        <f t="shared" si="5"/>
        <v>286</v>
      </c>
      <c r="N50" s="9">
        <f t="shared" si="6"/>
        <v>2.870629370629371</v>
      </c>
      <c r="O50" s="9">
        <f t="shared" si="7"/>
        <v>0.8734892786843614</v>
      </c>
      <c r="P50" s="5">
        <v>0</v>
      </c>
      <c r="Q50" s="5">
        <v>0</v>
      </c>
    </row>
    <row r="51" spans="1:17" ht="21.75">
      <c r="A51" s="15" t="s">
        <v>161</v>
      </c>
      <c r="B51" s="15" t="s">
        <v>451</v>
      </c>
      <c r="C51" s="4">
        <v>1.5</v>
      </c>
      <c r="D51" s="5">
        <v>6</v>
      </c>
      <c r="E51" s="5"/>
      <c r="F51" s="6" t="s">
        <v>32</v>
      </c>
      <c r="G51" s="5">
        <f t="shared" si="3"/>
        <v>164</v>
      </c>
      <c r="H51" s="5">
        <v>4</v>
      </c>
      <c r="I51" s="5">
        <v>29</v>
      </c>
      <c r="J51" s="5">
        <v>70</v>
      </c>
      <c r="K51" s="5">
        <v>46</v>
      </c>
      <c r="L51" s="5">
        <v>12</v>
      </c>
      <c r="M51" s="5">
        <f t="shared" si="5"/>
        <v>161</v>
      </c>
      <c r="N51" s="9">
        <f t="shared" si="6"/>
        <v>2.2049689440993787</v>
      </c>
      <c r="O51" s="9">
        <f t="shared" si="7"/>
        <v>0.9062790791041504</v>
      </c>
      <c r="P51" s="5">
        <v>0</v>
      </c>
      <c r="Q51" s="5">
        <v>3</v>
      </c>
    </row>
    <row r="52" spans="1:17" ht="21.75">
      <c r="A52" s="15" t="s">
        <v>477</v>
      </c>
      <c r="B52" s="15" t="s">
        <v>77</v>
      </c>
      <c r="C52" s="4">
        <v>2</v>
      </c>
      <c r="D52" s="5">
        <v>6</v>
      </c>
      <c r="E52" s="5"/>
      <c r="F52" s="6" t="s">
        <v>32</v>
      </c>
      <c r="G52" s="5">
        <f t="shared" si="3"/>
        <v>118</v>
      </c>
      <c r="H52" s="5">
        <v>0</v>
      </c>
      <c r="I52" s="5">
        <v>21</v>
      </c>
      <c r="J52" s="5">
        <v>58</v>
      </c>
      <c r="K52" s="5">
        <v>36</v>
      </c>
      <c r="L52" s="5">
        <v>3</v>
      </c>
      <c r="M52" s="5">
        <f t="shared" si="5"/>
        <v>118</v>
      </c>
      <c r="N52" s="9">
        <f t="shared" si="6"/>
        <v>2.1779661016949152</v>
      </c>
      <c r="O52" s="9">
        <f t="shared" si="7"/>
        <v>0.743689336591146</v>
      </c>
      <c r="P52" s="5">
        <v>0</v>
      </c>
      <c r="Q52" s="5">
        <v>0</v>
      </c>
    </row>
    <row r="53" spans="1:17" ht="21.75">
      <c r="A53" s="15" t="s">
        <v>478</v>
      </c>
      <c r="B53" s="15" t="s">
        <v>78</v>
      </c>
      <c r="C53" s="4">
        <v>1.5</v>
      </c>
      <c r="D53" s="5">
        <v>6</v>
      </c>
      <c r="E53" s="5"/>
      <c r="F53" s="6" t="s">
        <v>32</v>
      </c>
      <c r="G53" s="5">
        <f t="shared" si="3"/>
        <v>118</v>
      </c>
      <c r="H53" s="5">
        <v>12</v>
      </c>
      <c r="I53" s="5">
        <v>38</v>
      </c>
      <c r="J53" s="5">
        <v>57</v>
      </c>
      <c r="K53" s="5">
        <v>11</v>
      </c>
      <c r="L53" s="5">
        <v>0</v>
      </c>
      <c r="M53" s="5">
        <f t="shared" si="5"/>
        <v>118</v>
      </c>
      <c r="N53" s="9">
        <f t="shared" si="6"/>
        <v>1.5677966101694916</v>
      </c>
      <c r="O53" s="9">
        <f t="shared" si="7"/>
        <v>0.7970157640373887</v>
      </c>
      <c r="P53" s="5">
        <v>0</v>
      </c>
      <c r="Q53" s="5">
        <v>0</v>
      </c>
    </row>
    <row r="54" spans="1:17" ht="21.75">
      <c r="A54" s="15" t="s">
        <v>479</v>
      </c>
      <c r="B54" s="15" t="s">
        <v>79</v>
      </c>
      <c r="C54" s="4">
        <v>1.5</v>
      </c>
      <c r="D54" s="5">
        <v>6</v>
      </c>
      <c r="E54" s="5"/>
      <c r="F54" s="6" t="s">
        <v>32</v>
      </c>
      <c r="G54" s="5">
        <f t="shared" si="3"/>
        <v>118</v>
      </c>
      <c r="H54" s="5">
        <v>6</v>
      </c>
      <c r="I54" s="5">
        <v>14</v>
      </c>
      <c r="J54" s="5">
        <v>51</v>
      </c>
      <c r="K54" s="5">
        <v>44</v>
      </c>
      <c r="L54" s="5">
        <v>3</v>
      </c>
      <c r="M54" s="5">
        <f t="shared" si="5"/>
        <v>118</v>
      </c>
      <c r="N54" s="9">
        <f t="shared" si="6"/>
        <v>2.2033898305084745</v>
      </c>
      <c r="O54" s="9">
        <f t="shared" si="7"/>
        <v>0.8690470334436798</v>
      </c>
      <c r="P54" s="5">
        <v>0</v>
      </c>
      <c r="Q54" s="5">
        <v>0</v>
      </c>
    </row>
    <row r="55" spans="1:17" ht="21.75">
      <c r="A55" s="15" t="s">
        <v>476</v>
      </c>
      <c r="B55" s="15" t="s">
        <v>482</v>
      </c>
      <c r="C55" s="4">
        <v>1</v>
      </c>
      <c r="D55" s="5">
        <v>6</v>
      </c>
      <c r="E55" s="5"/>
      <c r="F55" s="6" t="s">
        <v>464</v>
      </c>
      <c r="G55" s="5">
        <f t="shared" si="3"/>
        <v>26</v>
      </c>
      <c r="H55" s="5">
        <v>0</v>
      </c>
      <c r="I55" s="5">
        <v>0</v>
      </c>
      <c r="J55" s="5">
        <v>2</v>
      </c>
      <c r="K55" s="5">
        <v>8</v>
      </c>
      <c r="L55" s="5">
        <v>16</v>
      </c>
      <c r="M55" s="5">
        <f t="shared" si="5"/>
        <v>26</v>
      </c>
      <c r="N55" s="9">
        <f t="shared" si="6"/>
        <v>3.5384615384615383</v>
      </c>
      <c r="O55" s="9">
        <f t="shared" si="7"/>
        <v>0.6343239424027179</v>
      </c>
      <c r="P55" s="5">
        <v>0</v>
      </c>
      <c r="Q55" s="5">
        <v>0</v>
      </c>
    </row>
    <row r="56" spans="1:17" ht="21.75">
      <c r="A56" s="15" t="s">
        <v>438</v>
      </c>
      <c r="B56" s="15" t="s">
        <v>439</v>
      </c>
      <c r="C56" s="4">
        <v>1</v>
      </c>
      <c r="D56" s="5">
        <v>6</v>
      </c>
      <c r="E56" s="5"/>
      <c r="F56" s="6" t="s">
        <v>464</v>
      </c>
      <c r="G56" s="5">
        <f t="shared" si="3"/>
        <v>26</v>
      </c>
      <c r="H56" s="5">
        <v>0</v>
      </c>
      <c r="I56" s="5">
        <v>1</v>
      </c>
      <c r="J56" s="5">
        <v>2</v>
      </c>
      <c r="K56" s="5">
        <v>4</v>
      </c>
      <c r="L56" s="5">
        <v>12</v>
      </c>
      <c r="M56" s="5">
        <f t="shared" si="5"/>
        <v>19</v>
      </c>
      <c r="N56" s="9">
        <f t="shared" si="6"/>
        <v>3.4210526315789473</v>
      </c>
      <c r="O56" s="9">
        <f t="shared" si="7"/>
        <v>0.8775437895017405</v>
      </c>
      <c r="P56" s="5">
        <v>7</v>
      </c>
      <c r="Q56" s="5">
        <v>0</v>
      </c>
    </row>
    <row r="57" spans="1:17" ht="21.75">
      <c r="A57" s="15" t="s">
        <v>408</v>
      </c>
      <c r="B57" s="15" t="s">
        <v>481</v>
      </c>
      <c r="C57" s="4">
        <v>1</v>
      </c>
      <c r="D57" s="5">
        <v>6</v>
      </c>
      <c r="E57" s="5"/>
      <c r="F57" s="6" t="s">
        <v>29</v>
      </c>
      <c r="G57" s="5">
        <f t="shared" si="3"/>
        <v>59</v>
      </c>
      <c r="H57" s="5">
        <v>2</v>
      </c>
      <c r="I57" s="5">
        <v>6</v>
      </c>
      <c r="J57" s="5">
        <v>18</v>
      </c>
      <c r="K57" s="5">
        <v>24</v>
      </c>
      <c r="L57" s="5">
        <v>8</v>
      </c>
      <c r="M57" s="5">
        <f t="shared" si="5"/>
        <v>58</v>
      </c>
      <c r="N57" s="9">
        <f t="shared" si="6"/>
        <v>2.5172413793103448</v>
      </c>
      <c r="O57" s="9">
        <f t="shared" si="7"/>
        <v>0.9692047808658757</v>
      </c>
      <c r="P57" s="5">
        <v>1</v>
      </c>
      <c r="Q57" s="5">
        <v>0</v>
      </c>
    </row>
    <row r="58" spans="1:17" ht="21.75">
      <c r="A58" s="15" t="s">
        <v>343</v>
      </c>
      <c r="B58" s="15" t="s">
        <v>19</v>
      </c>
      <c r="C58" s="4">
        <v>1</v>
      </c>
      <c r="D58" s="5">
        <v>6</v>
      </c>
      <c r="E58" s="5"/>
      <c r="F58" s="6" t="s">
        <v>29</v>
      </c>
      <c r="G58" s="5">
        <f t="shared" si="3"/>
        <v>279</v>
      </c>
      <c r="H58" s="5">
        <v>7</v>
      </c>
      <c r="I58" s="5">
        <v>10</v>
      </c>
      <c r="J58" s="5">
        <v>16</v>
      </c>
      <c r="K58" s="5">
        <v>104</v>
      </c>
      <c r="L58" s="5">
        <v>142</v>
      </c>
      <c r="M58" s="5">
        <f t="shared" si="5"/>
        <v>279</v>
      </c>
      <c r="N58" s="9">
        <f t="shared" si="6"/>
        <v>3.304659498207885</v>
      </c>
      <c r="O58" s="9">
        <f t="shared" si="7"/>
        <v>0.9179686602054898</v>
      </c>
      <c r="P58" s="5">
        <v>0</v>
      </c>
      <c r="Q58" s="5">
        <v>0</v>
      </c>
    </row>
    <row r="59" spans="1:17" ht="21.75">
      <c r="A59" s="15" t="s">
        <v>340</v>
      </c>
      <c r="B59" s="15" t="s">
        <v>72</v>
      </c>
      <c r="C59" s="4">
        <v>1</v>
      </c>
      <c r="D59" s="5">
        <v>6</v>
      </c>
      <c r="E59" s="5"/>
      <c r="F59" s="6" t="s">
        <v>29</v>
      </c>
      <c r="G59" s="5">
        <f t="shared" si="3"/>
        <v>283</v>
      </c>
      <c r="H59" s="5">
        <v>7</v>
      </c>
      <c r="I59" s="5">
        <v>20</v>
      </c>
      <c r="J59" s="5">
        <v>69</v>
      </c>
      <c r="K59" s="5">
        <v>123</v>
      </c>
      <c r="L59" s="5">
        <v>64</v>
      </c>
      <c r="M59" s="5">
        <f t="shared" si="5"/>
        <v>283</v>
      </c>
      <c r="N59" s="9">
        <f t="shared" si="6"/>
        <v>2.76678445229682</v>
      </c>
      <c r="O59" s="9">
        <f t="shared" si="7"/>
        <v>0.9596225955954508</v>
      </c>
      <c r="P59" s="5">
        <v>0</v>
      </c>
      <c r="Q59" s="5">
        <v>0</v>
      </c>
    </row>
    <row r="60" spans="1:17" ht="21.75">
      <c r="A60" s="15" t="s">
        <v>344</v>
      </c>
      <c r="B60" s="15" t="s">
        <v>346</v>
      </c>
      <c r="C60" s="4">
        <v>2</v>
      </c>
      <c r="D60" s="5">
        <v>6</v>
      </c>
      <c r="E60" s="5"/>
      <c r="F60" s="6" t="s">
        <v>35</v>
      </c>
      <c r="G60" s="5">
        <f t="shared" si="3"/>
        <v>279</v>
      </c>
      <c r="H60" s="5">
        <v>34</v>
      </c>
      <c r="I60" s="5">
        <v>85</v>
      </c>
      <c r="J60" s="5">
        <v>125</v>
      </c>
      <c r="K60" s="5">
        <v>32</v>
      </c>
      <c r="L60" s="5">
        <v>3</v>
      </c>
      <c r="M60" s="5">
        <f t="shared" si="5"/>
        <v>279</v>
      </c>
      <c r="N60" s="9">
        <f t="shared" si="6"/>
        <v>1.5878136200716846</v>
      </c>
      <c r="O60" s="9">
        <f t="shared" si="7"/>
        <v>0.8831325929508301</v>
      </c>
      <c r="P60" s="5">
        <v>0</v>
      </c>
      <c r="Q60" s="5">
        <v>0</v>
      </c>
    </row>
    <row r="61" spans="1:17" ht="21.75">
      <c r="A61" s="15" t="s">
        <v>348</v>
      </c>
      <c r="B61" s="15" t="s">
        <v>485</v>
      </c>
      <c r="C61" s="4">
        <v>1</v>
      </c>
      <c r="D61" s="5">
        <v>6</v>
      </c>
      <c r="E61" s="5"/>
      <c r="F61" s="6" t="s">
        <v>35</v>
      </c>
      <c r="G61" s="5">
        <f t="shared" si="3"/>
        <v>101</v>
      </c>
      <c r="H61" s="5">
        <v>14</v>
      </c>
      <c r="I61" s="5">
        <v>29</v>
      </c>
      <c r="J61" s="5">
        <v>25</v>
      </c>
      <c r="K61" s="5">
        <v>28</v>
      </c>
      <c r="L61" s="5">
        <v>5</v>
      </c>
      <c r="M61" s="5">
        <f t="shared" si="5"/>
        <v>101</v>
      </c>
      <c r="N61" s="9">
        <f t="shared" si="6"/>
        <v>1.811881188118812</v>
      </c>
      <c r="O61" s="9">
        <f t="shared" si="7"/>
        <v>1.1320083903331841</v>
      </c>
      <c r="P61" s="5">
        <v>0</v>
      </c>
      <c r="Q61" s="5">
        <v>0</v>
      </c>
    </row>
    <row r="62" spans="1:17" ht="21.75">
      <c r="A62" s="15" t="s">
        <v>349</v>
      </c>
      <c r="B62" s="15" t="s">
        <v>353</v>
      </c>
      <c r="C62" s="4">
        <v>1</v>
      </c>
      <c r="D62" s="5">
        <v>6</v>
      </c>
      <c r="E62" s="5"/>
      <c r="F62" s="6" t="s">
        <v>35</v>
      </c>
      <c r="G62" s="5">
        <f t="shared" si="3"/>
        <v>101</v>
      </c>
      <c r="H62" s="5">
        <v>12</v>
      </c>
      <c r="I62" s="5">
        <v>35</v>
      </c>
      <c r="J62" s="5">
        <v>26</v>
      </c>
      <c r="K62" s="5">
        <v>25</v>
      </c>
      <c r="L62" s="5">
        <v>2</v>
      </c>
      <c r="M62" s="5">
        <f t="shared" si="5"/>
        <v>100</v>
      </c>
      <c r="N62" s="9">
        <f t="shared" si="6"/>
        <v>1.7</v>
      </c>
      <c r="O62" s="9">
        <f t="shared" si="7"/>
        <v>1.0344080432788603</v>
      </c>
      <c r="P62" s="5">
        <v>0</v>
      </c>
      <c r="Q62" s="5">
        <v>1</v>
      </c>
    </row>
    <row r="63" spans="1:17" ht="21.75">
      <c r="A63" s="15"/>
      <c r="B63" s="15"/>
      <c r="C63" s="4"/>
      <c r="D63" s="5"/>
      <c r="E63" s="5"/>
      <c r="F63" s="6"/>
      <c r="G63" s="7"/>
      <c r="H63" s="5"/>
      <c r="I63" s="5"/>
      <c r="J63" s="5"/>
      <c r="K63" s="5"/>
      <c r="L63" s="5"/>
      <c r="M63" s="5"/>
      <c r="N63" s="9"/>
      <c r="O63" s="9"/>
      <c r="P63" s="5"/>
      <c r="Q63" s="5"/>
    </row>
    <row r="64" spans="1:18" s="2" customFormat="1" ht="21.75">
      <c r="A64" s="7"/>
      <c r="B64" s="6" t="s">
        <v>104</v>
      </c>
      <c r="C64" s="6"/>
      <c r="D64" s="6"/>
      <c r="E64" s="6"/>
      <c r="F64" s="6"/>
      <c r="G64" s="5">
        <f>SUM(H64:L64,P64:Q64)</f>
        <v>3544</v>
      </c>
      <c r="H64" s="7">
        <f aca="true" t="shared" si="8" ref="H64:M64">SUM(H35:H63)</f>
        <v>159</v>
      </c>
      <c r="I64" s="7">
        <f t="shared" si="8"/>
        <v>608</v>
      </c>
      <c r="J64" s="7">
        <f t="shared" si="8"/>
        <v>932</v>
      </c>
      <c r="K64" s="7">
        <f t="shared" si="8"/>
        <v>1039</v>
      </c>
      <c r="L64" s="7">
        <f t="shared" si="8"/>
        <v>790</v>
      </c>
      <c r="M64" s="7">
        <f t="shared" si="8"/>
        <v>3528</v>
      </c>
      <c r="N64" s="9">
        <f>(1*I64+2*J64+3*K64+4*L64)/M64</f>
        <v>2.479875283446712</v>
      </c>
      <c r="O64" s="9">
        <f>SQRT((H64*0^2+I64*1^2+J64*2^2+K64*3^2+L64*4^2)/M64-N64^2)</f>
        <v>1.145652724804369</v>
      </c>
      <c r="P64" s="7">
        <f>SUM(P35:P63)</f>
        <v>12</v>
      </c>
      <c r="Q64" s="7">
        <f>SUM(Q35:Q63)</f>
        <v>4</v>
      </c>
      <c r="R64" s="12"/>
    </row>
    <row r="65" spans="1:18" s="2" customFormat="1" ht="21.75">
      <c r="A65" s="7"/>
      <c r="B65" s="6" t="s">
        <v>105</v>
      </c>
      <c r="C65" s="6"/>
      <c r="D65" s="6"/>
      <c r="E65" s="6"/>
      <c r="F65" s="6"/>
      <c r="G65" s="4">
        <f aca="true" t="shared" si="9" ref="G65:M65">G64*100/$G$64</f>
        <v>100</v>
      </c>
      <c r="H65" s="4">
        <f t="shared" si="9"/>
        <v>4.486455981941309</v>
      </c>
      <c r="I65" s="4">
        <f t="shared" si="9"/>
        <v>17.155756207674944</v>
      </c>
      <c r="J65" s="4">
        <f t="shared" si="9"/>
        <v>26.297968397291196</v>
      </c>
      <c r="K65" s="4">
        <f t="shared" si="9"/>
        <v>29.317155756207676</v>
      </c>
      <c r="L65" s="4">
        <f t="shared" si="9"/>
        <v>22.291196388261852</v>
      </c>
      <c r="M65" s="4">
        <f t="shared" si="9"/>
        <v>99.54853273137698</v>
      </c>
      <c r="N65" s="4"/>
      <c r="O65" s="4"/>
      <c r="P65" s="4">
        <f>P64*100/$G$64</f>
        <v>0.33860045146726864</v>
      </c>
      <c r="Q65" s="4">
        <f>Q64*100/$G$64</f>
        <v>0.11286681715575621</v>
      </c>
      <c r="R65" s="12"/>
    </row>
  </sheetData>
  <mergeCells count="40">
    <mergeCell ref="M33:M34"/>
    <mergeCell ref="N33:N34"/>
    <mergeCell ref="O33:O34"/>
    <mergeCell ref="P33:Q33"/>
    <mergeCell ref="A33:A34"/>
    <mergeCell ref="B33:B34"/>
    <mergeCell ref="G33:G34"/>
    <mergeCell ref="H33:L33"/>
    <mergeCell ref="M26:M27"/>
    <mergeCell ref="N26:N27"/>
    <mergeCell ref="O26:O27"/>
    <mergeCell ref="P26:Q26"/>
    <mergeCell ref="A26:A27"/>
    <mergeCell ref="B26:B27"/>
    <mergeCell ref="G26:G27"/>
    <mergeCell ref="H26:L26"/>
    <mergeCell ref="M19:M20"/>
    <mergeCell ref="N19:N20"/>
    <mergeCell ref="O19:O20"/>
    <mergeCell ref="P19:Q19"/>
    <mergeCell ref="A19:A20"/>
    <mergeCell ref="B19:B20"/>
    <mergeCell ref="G19:G20"/>
    <mergeCell ref="H19:L19"/>
    <mergeCell ref="M12:M13"/>
    <mergeCell ref="N12:N13"/>
    <mergeCell ref="O12:O13"/>
    <mergeCell ref="P12:Q12"/>
    <mergeCell ref="A12:A13"/>
    <mergeCell ref="B12:B13"/>
    <mergeCell ref="G12:G13"/>
    <mergeCell ref="H12:L12"/>
    <mergeCell ref="M3:M4"/>
    <mergeCell ref="N3:N4"/>
    <mergeCell ref="O3:O4"/>
    <mergeCell ref="P3:Q3"/>
    <mergeCell ref="A3:A4"/>
    <mergeCell ref="B3:B4"/>
    <mergeCell ref="G3:G4"/>
    <mergeCell ref="H3:L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D57" sqref="D57"/>
    </sheetView>
  </sheetViews>
  <sheetFormatPr defaultColWidth="9.140625" defaultRowHeight="21.75"/>
  <cols>
    <col min="1" max="1" width="7.421875" style="21" customWidth="1"/>
    <col min="2" max="2" width="18.421875" style="21" bestFit="1" customWidth="1"/>
    <col min="3" max="3" width="4.140625" style="3" bestFit="1" customWidth="1"/>
    <col min="4" max="4" width="3.140625" style="2" bestFit="1" customWidth="1"/>
    <col min="5" max="5" width="4.00390625" style="2" bestFit="1" customWidth="1"/>
    <col min="6" max="6" width="6.421875" style="0" bestFit="1" customWidth="1"/>
    <col min="7" max="7" width="10.421875" style="8" customWidth="1"/>
    <col min="8" max="12" width="4.00390625" style="2" bestFit="1" customWidth="1"/>
    <col min="13" max="13" width="19.57421875" style="2" bestFit="1" customWidth="1"/>
    <col min="14" max="15" width="4.421875" style="19" bestFit="1" customWidth="1"/>
    <col min="16" max="16" width="2.00390625" style="2" bestFit="1" customWidth="1"/>
    <col min="17" max="17" width="3.28125" style="2" bestFit="1" customWidth="1"/>
    <col min="18" max="18" width="9.140625" style="10" customWidth="1"/>
  </cols>
  <sheetData>
    <row r="1" spans="1:17" ht="21.75">
      <c r="A1" s="20" t="s">
        <v>447</v>
      </c>
      <c r="B1" s="2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21.75">
      <c r="A2" s="20" t="s">
        <v>453</v>
      </c>
      <c r="B2" s="2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1.75" customHeight="1">
      <c r="A3" s="41" t="s">
        <v>0</v>
      </c>
      <c r="B3" s="41" t="s">
        <v>23</v>
      </c>
      <c r="C3" s="4" t="s">
        <v>24</v>
      </c>
      <c r="D3" s="5" t="s">
        <v>25</v>
      </c>
      <c r="E3" s="5" t="s">
        <v>27</v>
      </c>
      <c r="F3" s="6" t="s">
        <v>26</v>
      </c>
      <c r="G3" s="43" t="s">
        <v>98</v>
      </c>
      <c r="H3" s="44" t="s">
        <v>96</v>
      </c>
      <c r="I3" s="44"/>
      <c r="J3" s="44"/>
      <c r="K3" s="44"/>
      <c r="L3" s="44"/>
      <c r="M3" s="39" t="s">
        <v>99</v>
      </c>
      <c r="N3" s="40" t="s">
        <v>97</v>
      </c>
      <c r="O3" s="40" t="s">
        <v>102</v>
      </c>
      <c r="P3" s="39" t="s">
        <v>103</v>
      </c>
      <c r="Q3" s="39"/>
    </row>
    <row r="4" spans="1:17" ht="21.75">
      <c r="A4" s="42"/>
      <c r="B4" s="42"/>
      <c r="C4" s="4"/>
      <c r="D4" s="5"/>
      <c r="E4" s="5"/>
      <c r="F4" s="6"/>
      <c r="G4" s="43"/>
      <c r="H4" s="5">
        <v>0</v>
      </c>
      <c r="I4" s="5">
        <v>1</v>
      </c>
      <c r="J4" s="5">
        <v>2</v>
      </c>
      <c r="K4" s="5">
        <v>3</v>
      </c>
      <c r="L4" s="5">
        <v>4</v>
      </c>
      <c r="M4" s="39"/>
      <c r="N4" s="40"/>
      <c r="O4" s="40"/>
      <c r="P4" s="5" t="s">
        <v>100</v>
      </c>
      <c r="Q4" s="5" t="s">
        <v>101</v>
      </c>
    </row>
    <row r="5" spans="1:17" s="10" customFormat="1" ht="21.75">
      <c r="A5" s="21" t="s">
        <v>541</v>
      </c>
      <c r="B5" s="21" t="s">
        <v>16</v>
      </c>
      <c r="C5" s="3"/>
      <c r="D5" s="2">
        <v>1</v>
      </c>
      <c r="E5" s="2"/>
      <c r="F5" t="s">
        <v>33</v>
      </c>
      <c r="G5" s="2">
        <f aca="true" t="shared" si="0" ref="G5:G49">SUM(H5:L5,P5:Q5)</f>
        <v>518</v>
      </c>
      <c r="H5" s="2">
        <v>0</v>
      </c>
      <c r="I5" s="2">
        <v>258</v>
      </c>
      <c r="J5" s="2">
        <v>108</v>
      </c>
      <c r="K5" s="2">
        <v>67</v>
      </c>
      <c r="L5" s="2">
        <v>83</v>
      </c>
      <c r="M5" s="2">
        <f aca="true" t="shared" si="1" ref="M5:M49">SUM(H5:L5)</f>
        <v>516</v>
      </c>
      <c r="N5" s="19">
        <f aca="true" t="shared" si="2" ref="N5:N49">(1*I5+2*J5+3*K5+4*L5)/M5</f>
        <v>1.9515503875968991</v>
      </c>
      <c r="O5" s="19">
        <f aca="true" t="shared" si="3" ref="O5:O49">SQRT((H5*0^2+I5*1^2+J5*2^2+K5*3^2+L5*4^2)/M5-N5^2)</f>
        <v>1.1273457539776683</v>
      </c>
      <c r="P5" s="2">
        <v>2</v>
      </c>
      <c r="Q5" s="2">
        <v>0</v>
      </c>
    </row>
    <row r="6" spans="1:18" s="2" customFormat="1" ht="21.75">
      <c r="A6" s="21" t="s">
        <v>542</v>
      </c>
      <c r="B6" s="21" t="s">
        <v>543</v>
      </c>
      <c r="C6" s="3"/>
      <c r="D6" s="2">
        <v>1</v>
      </c>
      <c r="F6" t="s">
        <v>33</v>
      </c>
      <c r="G6" s="2">
        <f t="shared" si="0"/>
        <v>216</v>
      </c>
      <c r="H6" s="2">
        <v>0</v>
      </c>
      <c r="I6" s="2">
        <v>86</v>
      </c>
      <c r="J6" s="2">
        <v>61</v>
      </c>
      <c r="K6" s="2">
        <v>29</v>
      </c>
      <c r="L6" s="2">
        <v>40</v>
      </c>
      <c r="M6" s="2">
        <f t="shared" si="1"/>
        <v>216</v>
      </c>
      <c r="N6" s="19">
        <f t="shared" si="2"/>
        <v>2.1064814814814814</v>
      </c>
      <c r="O6" s="19">
        <f t="shared" si="3"/>
        <v>1.1233030945607059</v>
      </c>
      <c r="P6" s="2">
        <v>0</v>
      </c>
      <c r="Q6" s="2">
        <v>0</v>
      </c>
      <c r="R6" s="12"/>
    </row>
    <row r="7" spans="1:18" s="2" customFormat="1" ht="21.75">
      <c r="A7" s="21"/>
      <c r="B7" s="21"/>
      <c r="C7" s="3"/>
      <c r="F7"/>
      <c r="G7" s="22">
        <f>SUM(G5:G6)</f>
        <v>734</v>
      </c>
      <c r="H7" s="22">
        <f aca="true" t="shared" si="4" ref="H7:M7">SUM(H5:H6)</f>
        <v>0</v>
      </c>
      <c r="I7" s="22">
        <f t="shared" si="4"/>
        <v>344</v>
      </c>
      <c r="J7" s="22">
        <f t="shared" si="4"/>
        <v>169</v>
      </c>
      <c r="K7" s="22">
        <f t="shared" si="4"/>
        <v>96</v>
      </c>
      <c r="L7" s="22">
        <f t="shared" si="4"/>
        <v>123</v>
      </c>
      <c r="M7" s="22">
        <f t="shared" si="4"/>
        <v>732</v>
      </c>
      <c r="N7" s="23">
        <f>(1*I7+2*J7+3*K7+4*L7)/M7</f>
        <v>1.9972677595628416</v>
      </c>
      <c r="O7" s="23">
        <f>SQRT((H7*0^2+I7*1^2+J7*2^2+K7*3^2+L7*4^2)/M7-N7^2)</f>
        <v>1.1283689904362137</v>
      </c>
      <c r="P7" s="22">
        <f>SUM(P5:P6)</f>
        <v>2</v>
      </c>
      <c r="Q7" s="22">
        <f>SUM(Q5:Q6)</f>
        <v>0</v>
      </c>
      <c r="R7" s="12"/>
    </row>
    <row r="8" spans="1:18" s="2" customFormat="1" ht="21.75">
      <c r="A8" s="21" t="s">
        <v>524</v>
      </c>
      <c r="B8" s="21" t="s">
        <v>525</v>
      </c>
      <c r="C8" s="3"/>
      <c r="D8" s="2">
        <v>1</v>
      </c>
      <c r="F8" t="s">
        <v>466</v>
      </c>
      <c r="G8" s="2">
        <f t="shared" si="0"/>
        <v>258</v>
      </c>
      <c r="H8" s="2">
        <v>1</v>
      </c>
      <c r="I8" s="2">
        <v>5</v>
      </c>
      <c r="J8" s="2">
        <v>51</v>
      </c>
      <c r="K8" s="2">
        <v>162</v>
      </c>
      <c r="L8" s="2">
        <v>35</v>
      </c>
      <c r="M8" s="2">
        <f t="shared" si="1"/>
        <v>254</v>
      </c>
      <c r="N8" s="19">
        <f t="shared" si="2"/>
        <v>2.8858267716535435</v>
      </c>
      <c r="O8" s="19">
        <f t="shared" si="3"/>
        <v>0.6631141526470065</v>
      </c>
      <c r="P8" s="2">
        <v>4</v>
      </c>
      <c r="Q8" s="2">
        <v>0</v>
      </c>
      <c r="R8" s="12"/>
    </row>
    <row r="9" spans="1:18" s="2" customFormat="1" ht="21.75">
      <c r="A9" s="21" t="s">
        <v>524</v>
      </c>
      <c r="B9" s="21" t="s">
        <v>536</v>
      </c>
      <c r="C9" s="3"/>
      <c r="D9" s="2">
        <v>1</v>
      </c>
      <c r="F9" t="s">
        <v>38</v>
      </c>
      <c r="G9" s="2">
        <f t="shared" si="0"/>
        <v>259</v>
      </c>
      <c r="H9" s="2">
        <v>0</v>
      </c>
      <c r="I9" s="2">
        <v>11</v>
      </c>
      <c r="J9" s="2">
        <v>72</v>
      </c>
      <c r="K9" s="2">
        <v>139</v>
      </c>
      <c r="L9" s="2">
        <v>37</v>
      </c>
      <c r="M9" s="2">
        <f t="shared" si="1"/>
        <v>259</v>
      </c>
      <c r="N9" s="19">
        <f t="shared" si="2"/>
        <v>2.77992277992278</v>
      </c>
      <c r="O9" s="19">
        <f t="shared" si="3"/>
        <v>0.7364099455715358</v>
      </c>
      <c r="P9" s="2">
        <v>0</v>
      </c>
      <c r="Q9" s="2">
        <v>0</v>
      </c>
      <c r="R9" s="12"/>
    </row>
    <row r="10" spans="1:18" s="2" customFormat="1" ht="21.75">
      <c r="A10" s="21" t="s">
        <v>526</v>
      </c>
      <c r="B10" s="21" t="s">
        <v>527</v>
      </c>
      <c r="C10" s="3"/>
      <c r="D10" s="2">
        <v>1</v>
      </c>
      <c r="F10" t="s">
        <v>466</v>
      </c>
      <c r="G10" s="2">
        <f t="shared" si="0"/>
        <v>17</v>
      </c>
      <c r="H10" s="2">
        <v>0</v>
      </c>
      <c r="I10" s="2">
        <v>0</v>
      </c>
      <c r="J10" s="2">
        <v>2</v>
      </c>
      <c r="K10" s="2">
        <v>13</v>
      </c>
      <c r="L10" s="2">
        <v>2</v>
      </c>
      <c r="M10" s="2">
        <f t="shared" si="1"/>
        <v>17</v>
      </c>
      <c r="N10" s="19">
        <f t="shared" si="2"/>
        <v>3</v>
      </c>
      <c r="O10" s="19">
        <f t="shared" si="3"/>
        <v>0.4850712500726651</v>
      </c>
      <c r="P10" s="2">
        <v>0</v>
      </c>
      <c r="Q10" s="2">
        <v>0</v>
      </c>
      <c r="R10" s="12"/>
    </row>
    <row r="11" spans="1:18" s="2" customFormat="1" ht="21.75">
      <c r="A11" s="21" t="s">
        <v>526</v>
      </c>
      <c r="B11" s="21" t="s">
        <v>531</v>
      </c>
      <c r="C11" s="3"/>
      <c r="D11" s="2">
        <v>1</v>
      </c>
      <c r="F11" t="s">
        <v>467</v>
      </c>
      <c r="G11" s="2">
        <f t="shared" si="0"/>
        <v>519</v>
      </c>
      <c r="H11" s="2">
        <v>124</v>
      </c>
      <c r="I11" s="2">
        <v>181</v>
      </c>
      <c r="J11" s="2">
        <v>131</v>
      </c>
      <c r="K11" s="2">
        <v>72</v>
      </c>
      <c r="L11" s="2">
        <v>11</v>
      </c>
      <c r="M11" s="2">
        <f t="shared" si="1"/>
        <v>519</v>
      </c>
      <c r="N11" s="19">
        <f t="shared" si="2"/>
        <v>1.3545279383429671</v>
      </c>
      <c r="O11" s="19">
        <f t="shared" si="3"/>
        <v>1.0541841208192546</v>
      </c>
      <c r="P11" s="2">
        <v>0</v>
      </c>
      <c r="Q11" s="2">
        <v>0</v>
      </c>
      <c r="R11" s="12"/>
    </row>
    <row r="12" spans="1:18" s="2" customFormat="1" ht="21.75">
      <c r="A12" s="21" t="s">
        <v>526</v>
      </c>
      <c r="B12" s="21" t="s">
        <v>537</v>
      </c>
      <c r="C12" s="3"/>
      <c r="D12" s="2">
        <v>1</v>
      </c>
      <c r="F12" t="s">
        <v>38</v>
      </c>
      <c r="G12" s="2">
        <f t="shared" si="0"/>
        <v>27</v>
      </c>
      <c r="H12" s="2">
        <v>0</v>
      </c>
      <c r="I12" s="2">
        <v>0</v>
      </c>
      <c r="J12" s="2">
        <v>3</v>
      </c>
      <c r="K12" s="2">
        <v>19</v>
      </c>
      <c r="L12" s="2">
        <v>5</v>
      </c>
      <c r="M12" s="2">
        <f t="shared" si="1"/>
        <v>27</v>
      </c>
      <c r="N12" s="19">
        <f t="shared" si="2"/>
        <v>3.074074074074074</v>
      </c>
      <c r="O12" s="19">
        <f t="shared" si="3"/>
        <v>0.539267399205964</v>
      </c>
      <c r="P12" s="2">
        <v>0</v>
      </c>
      <c r="Q12" s="2">
        <v>0</v>
      </c>
      <c r="R12" s="12"/>
    </row>
    <row r="13" spans="1:18" s="2" customFormat="1" ht="21.75">
      <c r="A13" s="21" t="s">
        <v>530</v>
      </c>
      <c r="B13" s="21" t="s">
        <v>532</v>
      </c>
      <c r="C13" s="3"/>
      <c r="D13" s="2">
        <v>1</v>
      </c>
      <c r="F13" t="s">
        <v>467</v>
      </c>
      <c r="G13" s="2">
        <f t="shared" si="0"/>
        <v>88</v>
      </c>
      <c r="H13" s="2">
        <v>0</v>
      </c>
      <c r="I13" s="2">
        <v>0</v>
      </c>
      <c r="J13" s="2">
        <v>0</v>
      </c>
      <c r="K13" s="2">
        <v>2</v>
      </c>
      <c r="L13" s="2">
        <v>86</v>
      </c>
      <c r="M13" s="2">
        <f t="shared" si="1"/>
        <v>88</v>
      </c>
      <c r="N13" s="19">
        <f t="shared" si="2"/>
        <v>3.977272727272727</v>
      </c>
      <c r="O13" s="19">
        <f t="shared" si="3"/>
        <v>0.14903269373414715</v>
      </c>
      <c r="P13" s="2">
        <v>0</v>
      </c>
      <c r="Q13" s="2">
        <v>0</v>
      </c>
      <c r="R13" s="12"/>
    </row>
    <row r="14" spans="1:18" s="2" customFormat="1" ht="21.75">
      <c r="A14" s="21" t="s">
        <v>533</v>
      </c>
      <c r="B14" s="21" t="s">
        <v>534</v>
      </c>
      <c r="C14" s="3"/>
      <c r="D14" s="2">
        <v>1</v>
      </c>
      <c r="F14" t="s">
        <v>467</v>
      </c>
      <c r="G14" s="2">
        <f t="shared" si="0"/>
        <v>526</v>
      </c>
      <c r="H14" s="2">
        <v>60</v>
      </c>
      <c r="I14" s="2">
        <v>186</v>
      </c>
      <c r="J14" s="2">
        <v>156</v>
      </c>
      <c r="K14" s="2">
        <v>102</v>
      </c>
      <c r="L14" s="2">
        <v>14</v>
      </c>
      <c r="M14" s="2">
        <f t="shared" si="1"/>
        <v>518</v>
      </c>
      <c r="N14" s="19">
        <f t="shared" si="2"/>
        <v>1.6602316602316602</v>
      </c>
      <c r="O14" s="19">
        <f t="shared" si="3"/>
        <v>1.0059674958487443</v>
      </c>
      <c r="P14" s="2">
        <v>1</v>
      </c>
      <c r="Q14" s="2">
        <v>7</v>
      </c>
      <c r="R14" s="12"/>
    </row>
    <row r="15" spans="1:18" s="2" customFormat="1" ht="21.75">
      <c r="A15" s="21" t="s">
        <v>533</v>
      </c>
      <c r="B15" s="21" t="s">
        <v>535</v>
      </c>
      <c r="C15" s="3"/>
      <c r="D15" s="2">
        <v>1</v>
      </c>
      <c r="F15" t="s">
        <v>37</v>
      </c>
      <c r="G15" s="2">
        <f t="shared" si="0"/>
        <v>39</v>
      </c>
      <c r="H15" s="2">
        <v>0</v>
      </c>
      <c r="I15" s="2">
        <v>2</v>
      </c>
      <c r="J15" s="2">
        <v>21</v>
      </c>
      <c r="K15" s="2">
        <v>10</v>
      </c>
      <c r="L15" s="2">
        <v>3</v>
      </c>
      <c r="M15" s="2">
        <f t="shared" si="1"/>
        <v>36</v>
      </c>
      <c r="N15" s="19">
        <f t="shared" si="2"/>
        <v>2.388888888888889</v>
      </c>
      <c r="O15" s="19">
        <f t="shared" si="3"/>
        <v>0.7179359990733386</v>
      </c>
      <c r="P15" s="2">
        <v>3</v>
      </c>
      <c r="Q15" s="2">
        <v>0</v>
      </c>
      <c r="R15" s="12"/>
    </row>
    <row r="16" spans="1:18" s="2" customFormat="1" ht="21.75">
      <c r="A16" s="21"/>
      <c r="B16" s="21"/>
      <c r="C16" s="3"/>
      <c r="F16"/>
      <c r="G16" s="22">
        <f>SUM(G8:G15)</f>
        <v>1733</v>
      </c>
      <c r="H16" s="22">
        <f aca="true" t="shared" si="5" ref="H16:M16">SUM(H8:H15)</f>
        <v>185</v>
      </c>
      <c r="I16" s="22">
        <f t="shared" si="5"/>
        <v>385</v>
      </c>
      <c r="J16" s="22">
        <f t="shared" si="5"/>
        <v>436</v>
      </c>
      <c r="K16" s="22">
        <f t="shared" si="5"/>
        <v>519</v>
      </c>
      <c r="L16" s="22">
        <f t="shared" si="5"/>
        <v>193</v>
      </c>
      <c r="M16" s="22">
        <f t="shared" si="5"/>
        <v>1718</v>
      </c>
      <c r="N16" s="23">
        <f>(1*I16+2*J16+3*K16+4*L16)/M16</f>
        <v>2.0873108265424913</v>
      </c>
      <c r="O16" s="23">
        <f>SQRT((H16*0^2+I16*1^2+J16*2^2+K16*3^2+L16*4^2)/M16-N16^2)</f>
        <v>1.1826509202125222</v>
      </c>
      <c r="P16" s="22">
        <f>SUM(P8:P15)</f>
        <v>8</v>
      </c>
      <c r="Q16" s="22">
        <f>SUM(Q8:Q15)</f>
        <v>7</v>
      </c>
      <c r="R16" s="12"/>
    </row>
    <row r="17" spans="1:18" s="2" customFormat="1" ht="21.75">
      <c r="A17" s="21" t="s">
        <v>516</v>
      </c>
      <c r="B17" s="21" t="s">
        <v>14</v>
      </c>
      <c r="C17" s="3"/>
      <c r="D17" s="2">
        <v>1</v>
      </c>
      <c r="F17" t="s">
        <v>28</v>
      </c>
      <c r="G17" s="2">
        <f t="shared" si="0"/>
        <v>517</v>
      </c>
      <c r="H17" s="2">
        <v>77</v>
      </c>
      <c r="I17" s="2">
        <v>221</v>
      </c>
      <c r="J17" s="2">
        <v>138</v>
      </c>
      <c r="K17" s="2">
        <v>64</v>
      </c>
      <c r="L17" s="2">
        <v>16</v>
      </c>
      <c r="M17" s="2">
        <f t="shared" si="1"/>
        <v>516</v>
      </c>
      <c r="N17" s="19">
        <f t="shared" si="2"/>
        <v>1.4593023255813953</v>
      </c>
      <c r="O17" s="19">
        <f t="shared" si="3"/>
        <v>0.9904048863125634</v>
      </c>
      <c r="P17" s="2">
        <v>1</v>
      </c>
      <c r="Q17" s="2">
        <v>0</v>
      </c>
      <c r="R17" s="12"/>
    </row>
    <row r="18" spans="1:18" s="2" customFormat="1" ht="21.75">
      <c r="A18" s="21" t="s">
        <v>514</v>
      </c>
      <c r="B18" s="21" t="s">
        <v>515</v>
      </c>
      <c r="C18" s="3"/>
      <c r="D18" s="2">
        <v>1</v>
      </c>
      <c r="F18" t="s">
        <v>28</v>
      </c>
      <c r="G18" s="2">
        <f t="shared" si="0"/>
        <v>132</v>
      </c>
      <c r="H18" s="2">
        <v>0</v>
      </c>
      <c r="I18" s="2">
        <v>62</v>
      </c>
      <c r="J18" s="2">
        <v>49</v>
      </c>
      <c r="K18" s="2">
        <v>20</v>
      </c>
      <c r="L18" s="2">
        <v>1</v>
      </c>
      <c r="M18" s="2">
        <f t="shared" si="1"/>
        <v>132</v>
      </c>
      <c r="N18" s="19">
        <f t="shared" si="2"/>
        <v>1.696969696969697</v>
      </c>
      <c r="O18" s="19">
        <f t="shared" si="3"/>
        <v>0.7481228421593034</v>
      </c>
      <c r="P18" s="2">
        <v>0</v>
      </c>
      <c r="Q18" s="2">
        <v>0</v>
      </c>
      <c r="R18" s="12"/>
    </row>
    <row r="19" spans="1:18" s="2" customFormat="1" ht="21.75">
      <c r="A19" s="21" t="s">
        <v>513</v>
      </c>
      <c r="B19" s="21" t="s">
        <v>267</v>
      </c>
      <c r="C19" s="3"/>
      <c r="D19" s="2">
        <v>1</v>
      </c>
      <c r="F19" t="s">
        <v>28</v>
      </c>
      <c r="G19" s="2">
        <f t="shared" si="0"/>
        <v>27</v>
      </c>
      <c r="H19" s="2">
        <v>1</v>
      </c>
      <c r="I19" s="2">
        <v>4</v>
      </c>
      <c r="J19" s="2">
        <v>8</v>
      </c>
      <c r="K19" s="2">
        <v>8</v>
      </c>
      <c r="L19" s="2">
        <v>0</v>
      </c>
      <c r="M19" s="2">
        <f t="shared" si="1"/>
        <v>21</v>
      </c>
      <c r="N19" s="19">
        <f t="shared" si="2"/>
        <v>2.0952380952380953</v>
      </c>
      <c r="O19" s="19">
        <f t="shared" si="3"/>
        <v>0.8676603408708857</v>
      </c>
      <c r="P19" s="2">
        <v>6</v>
      </c>
      <c r="Q19" s="2">
        <v>0</v>
      </c>
      <c r="R19" s="12"/>
    </row>
    <row r="20" spans="1:18" s="2" customFormat="1" ht="21.75">
      <c r="A20" s="21"/>
      <c r="B20" s="21"/>
      <c r="C20" s="3"/>
      <c r="F20"/>
      <c r="G20" s="22">
        <f>SUM(G17:G19)</f>
        <v>676</v>
      </c>
      <c r="H20" s="22">
        <f aca="true" t="shared" si="6" ref="H20:M20">SUM(H17:H19)</f>
        <v>78</v>
      </c>
      <c r="I20" s="22">
        <f t="shared" si="6"/>
        <v>287</v>
      </c>
      <c r="J20" s="22">
        <f t="shared" si="6"/>
        <v>195</v>
      </c>
      <c r="K20" s="22">
        <f t="shared" si="6"/>
        <v>92</v>
      </c>
      <c r="L20" s="22">
        <f t="shared" si="6"/>
        <v>17</v>
      </c>
      <c r="M20" s="22">
        <f t="shared" si="6"/>
        <v>669</v>
      </c>
      <c r="N20" s="23">
        <f>(1*I20+2*J20+3*K20+4*L20)/M20</f>
        <v>1.5261584454409567</v>
      </c>
      <c r="O20" s="23">
        <f>SQRT((H20*0^2+I20*1^2+J20*2^2+K20*3^2+L20*4^2)/M20-N20^2)</f>
        <v>0.9539409463667715</v>
      </c>
      <c r="P20" s="22">
        <f>SUM(P17:P19)</f>
        <v>7</v>
      </c>
      <c r="Q20" s="22">
        <f>SUM(Q17:Q19)</f>
        <v>0</v>
      </c>
      <c r="R20" s="12"/>
    </row>
    <row r="21" spans="1:18" s="2" customFormat="1" ht="21.75">
      <c r="A21" s="21" t="s">
        <v>519</v>
      </c>
      <c r="B21" s="21" t="s">
        <v>518</v>
      </c>
      <c r="C21" s="3"/>
      <c r="D21" s="2">
        <v>1</v>
      </c>
      <c r="F21" t="s">
        <v>30</v>
      </c>
      <c r="G21" s="2">
        <f t="shared" si="0"/>
        <v>517</v>
      </c>
      <c r="H21" s="2">
        <v>0</v>
      </c>
      <c r="I21" s="2">
        <v>4</v>
      </c>
      <c r="J21" s="2">
        <v>96</v>
      </c>
      <c r="K21" s="2">
        <v>241</v>
      </c>
      <c r="L21" s="2">
        <v>176</v>
      </c>
      <c r="M21" s="2">
        <f t="shared" si="1"/>
        <v>517</v>
      </c>
      <c r="N21" s="19">
        <f t="shared" si="2"/>
        <v>3.13926499032882</v>
      </c>
      <c r="O21" s="19">
        <f t="shared" si="3"/>
        <v>0.7332565879581271</v>
      </c>
      <c r="P21" s="2">
        <v>0</v>
      </c>
      <c r="Q21" s="2">
        <v>0</v>
      </c>
      <c r="R21" s="12"/>
    </row>
    <row r="22" spans="1:18" s="2" customFormat="1" ht="21.75">
      <c r="A22" s="21" t="s">
        <v>486</v>
      </c>
      <c r="B22" s="21" t="s">
        <v>492</v>
      </c>
      <c r="C22" s="3"/>
      <c r="D22" s="2">
        <v>1</v>
      </c>
      <c r="F22" t="s">
        <v>32</v>
      </c>
      <c r="G22" s="2">
        <f t="shared" si="0"/>
        <v>476</v>
      </c>
      <c r="H22" s="2">
        <v>22</v>
      </c>
      <c r="I22" s="2">
        <v>144</v>
      </c>
      <c r="J22" s="2">
        <v>211</v>
      </c>
      <c r="K22" s="2">
        <v>86</v>
      </c>
      <c r="L22" s="2">
        <v>11</v>
      </c>
      <c r="M22" s="2">
        <f t="shared" si="1"/>
        <v>474</v>
      </c>
      <c r="N22" s="19">
        <f t="shared" si="2"/>
        <v>1.8312236286919832</v>
      </c>
      <c r="O22" s="19">
        <f t="shared" si="3"/>
        <v>0.8574541484282843</v>
      </c>
      <c r="P22" s="2">
        <v>2</v>
      </c>
      <c r="Q22" s="2">
        <v>0</v>
      </c>
      <c r="R22" s="12"/>
    </row>
    <row r="23" spans="1:18" s="2" customFormat="1" ht="21.75">
      <c r="A23" s="21" t="s">
        <v>498</v>
      </c>
      <c r="B23" s="21" t="s">
        <v>500</v>
      </c>
      <c r="C23" s="3"/>
      <c r="D23" s="2">
        <v>1</v>
      </c>
      <c r="F23" t="s">
        <v>464</v>
      </c>
      <c r="G23" s="2">
        <f t="shared" si="0"/>
        <v>520</v>
      </c>
      <c r="H23" s="2">
        <v>55</v>
      </c>
      <c r="I23" s="2">
        <v>127</v>
      </c>
      <c r="J23" s="2">
        <v>146</v>
      </c>
      <c r="K23" s="2">
        <v>158</v>
      </c>
      <c r="L23" s="2">
        <v>34</v>
      </c>
      <c r="M23" s="2">
        <f t="shared" si="1"/>
        <v>520</v>
      </c>
      <c r="N23" s="19">
        <f t="shared" si="2"/>
        <v>1.978846153846154</v>
      </c>
      <c r="O23" s="19">
        <f t="shared" si="3"/>
        <v>1.1100652334368493</v>
      </c>
      <c r="P23" s="2">
        <v>0</v>
      </c>
      <c r="Q23" s="2">
        <v>0</v>
      </c>
      <c r="R23" s="12"/>
    </row>
    <row r="24" spans="1:18" s="2" customFormat="1" ht="21.75">
      <c r="A24" s="21" t="s">
        <v>499</v>
      </c>
      <c r="B24" s="21" t="s">
        <v>501</v>
      </c>
      <c r="C24" s="3"/>
      <c r="D24" s="2">
        <v>1</v>
      </c>
      <c r="F24" t="s">
        <v>464</v>
      </c>
      <c r="G24" s="2">
        <f t="shared" si="0"/>
        <v>19</v>
      </c>
      <c r="H24" s="2">
        <v>0</v>
      </c>
      <c r="I24" s="2">
        <v>0</v>
      </c>
      <c r="J24" s="2">
        <v>6</v>
      </c>
      <c r="K24" s="2">
        <v>13</v>
      </c>
      <c r="L24" s="2">
        <v>0</v>
      </c>
      <c r="M24" s="2">
        <f t="shared" si="1"/>
        <v>19</v>
      </c>
      <c r="N24" s="19">
        <f t="shared" si="2"/>
        <v>2.6842105263157894</v>
      </c>
      <c r="O24" s="19">
        <f t="shared" si="3"/>
        <v>0.4648295192804141</v>
      </c>
      <c r="P24" s="2">
        <v>0</v>
      </c>
      <c r="Q24" s="2">
        <v>0</v>
      </c>
      <c r="R24" s="12"/>
    </row>
    <row r="25" spans="1:18" s="2" customFormat="1" ht="21.75">
      <c r="A25" s="21" t="s">
        <v>499</v>
      </c>
      <c r="B25" s="21" t="s">
        <v>502</v>
      </c>
      <c r="C25" s="3"/>
      <c r="D25" s="2">
        <v>1</v>
      </c>
      <c r="F25" t="s">
        <v>464</v>
      </c>
      <c r="G25" s="2">
        <f t="shared" si="0"/>
        <v>23</v>
      </c>
      <c r="H25" s="2">
        <v>0</v>
      </c>
      <c r="I25" s="2">
        <v>0</v>
      </c>
      <c r="J25" s="2">
        <v>8</v>
      </c>
      <c r="K25" s="2">
        <v>11</v>
      </c>
      <c r="L25" s="2">
        <v>4</v>
      </c>
      <c r="M25" s="2">
        <f t="shared" si="1"/>
        <v>23</v>
      </c>
      <c r="N25" s="19">
        <f t="shared" si="2"/>
        <v>2.8260869565217392</v>
      </c>
      <c r="O25" s="19">
        <f t="shared" si="3"/>
        <v>0.7010658911563945</v>
      </c>
      <c r="P25" s="2">
        <v>0</v>
      </c>
      <c r="Q25" s="2">
        <v>0</v>
      </c>
      <c r="R25" s="12"/>
    </row>
    <row r="26" spans="1:18" s="2" customFormat="1" ht="21.75">
      <c r="A26" s="21"/>
      <c r="B26" s="21"/>
      <c r="C26" s="3"/>
      <c r="F26"/>
      <c r="G26" s="22">
        <f>SUM(G23:G25)</f>
        <v>562</v>
      </c>
      <c r="H26" s="22">
        <f aca="true" t="shared" si="7" ref="H26:M26">SUM(H23:H25)</f>
        <v>55</v>
      </c>
      <c r="I26" s="22">
        <f t="shared" si="7"/>
        <v>127</v>
      </c>
      <c r="J26" s="22">
        <f t="shared" si="7"/>
        <v>160</v>
      </c>
      <c r="K26" s="22">
        <f t="shared" si="7"/>
        <v>182</v>
      </c>
      <c r="L26" s="22">
        <f t="shared" si="7"/>
        <v>38</v>
      </c>
      <c r="M26" s="22">
        <f t="shared" si="7"/>
        <v>562</v>
      </c>
      <c r="N26" s="23">
        <f>(1*I26+2*J26+3*K26+4*L26)/M26</f>
        <v>2.0373665480427046</v>
      </c>
      <c r="O26" s="23">
        <f>SQRT((H26*0^2+I26*1^2+J26*2^2+K26*3^2+L26*4^2)/M26-N26^2)</f>
        <v>1.1001579492642706</v>
      </c>
      <c r="P26" s="22">
        <f>SUM(P23:P25)</f>
        <v>0</v>
      </c>
      <c r="Q26" s="22">
        <f>SUM(Q23:Q25)</f>
        <v>0</v>
      </c>
      <c r="R26" s="12"/>
    </row>
    <row r="27" spans="1:18" s="2" customFormat="1" ht="21.75">
      <c r="A27" s="21" t="s">
        <v>511</v>
      </c>
      <c r="B27" s="21" t="s">
        <v>72</v>
      </c>
      <c r="C27" s="3"/>
      <c r="D27" s="2">
        <v>1</v>
      </c>
      <c r="F27" t="s">
        <v>29</v>
      </c>
      <c r="G27" s="2">
        <f t="shared" si="0"/>
        <v>688</v>
      </c>
      <c r="H27" s="2">
        <v>1</v>
      </c>
      <c r="I27" s="2">
        <v>233</v>
      </c>
      <c r="J27" s="2">
        <v>308</v>
      </c>
      <c r="K27" s="2">
        <v>128</v>
      </c>
      <c r="L27" s="2">
        <v>18</v>
      </c>
      <c r="M27" s="2">
        <f t="shared" si="1"/>
        <v>688</v>
      </c>
      <c r="N27" s="19">
        <f t="shared" si="2"/>
        <v>1.8968023255813953</v>
      </c>
      <c r="O27" s="19">
        <f t="shared" si="3"/>
        <v>0.7902687255606432</v>
      </c>
      <c r="P27" s="2">
        <v>0</v>
      </c>
      <c r="Q27" s="2">
        <v>0</v>
      </c>
      <c r="R27" s="12"/>
    </row>
    <row r="28" spans="1:18" s="2" customFormat="1" ht="21.75">
      <c r="A28" s="21" t="s">
        <v>510</v>
      </c>
      <c r="B28" s="21" t="s">
        <v>19</v>
      </c>
      <c r="C28" s="3"/>
      <c r="D28" s="2">
        <v>1</v>
      </c>
      <c r="F28" t="s">
        <v>29</v>
      </c>
      <c r="G28" s="2">
        <f t="shared" si="0"/>
        <v>521</v>
      </c>
      <c r="H28" s="2">
        <v>10</v>
      </c>
      <c r="I28" s="2">
        <v>123</v>
      </c>
      <c r="J28" s="2">
        <v>171</v>
      </c>
      <c r="K28" s="2">
        <v>192</v>
      </c>
      <c r="L28" s="2">
        <v>21</v>
      </c>
      <c r="M28" s="2">
        <f t="shared" si="1"/>
        <v>517</v>
      </c>
      <c r="N28" s="19">
        <f t="shared" si="2"/>
        <v>2.1760154738878144</v>
      </c>
      <c r="O28" s="19">
        <f t="shared" si="3"/>
        <v>0.904515420964448</v>
      </c>
      <c r="P28" s="2">
        <v>4</v>
      </c>
      <c r="Q28" s="2">
        <v>0</v>
      </c>
      <c r="R28" s="12"/>
    </row>
    <row r="29" spans="1:18" s="2" customFormat="1" ht="21.75">
      <c r="A29" s="21"/>
      <c r="B29" s="21"/>
      <c r="C29" s="3"/>
      <c r="F29"/>
      <c r="G29" s="22">
        <f>SUM(G27:G28)</f>
        <v>1209</v>
      </c>
      <c r="H29" s="22">
        <f aca="true" t="shared" si="8" ref="H29:M29">SUM(H27:H28)</f>
        <v>11</v>
      </c>
      <c r="I29" s="22">
        <f t="shared" si="8"/>
        <v>356</v>
      </c>
      <c r="J29" s="22">
        <f t="shared" si="8"/>
        <v>479</v>
      </c>
      <c r="K29" s="22">
        <f t="shared" si="8"/>
        <v>320</v>
      </c>
      <c r="L29" s="22">
        <f t="shared" si="8"/>
        <v>39</v>
      </c>
      <c r="M29" s="22">
        <f t="shared" si="8"/>
        <v>1205</v>
      </c>
      <c r="N29" s="23">
        <f>(1*I29+2*J29+3*K29+4*L29)/M29</f>
        <v>2.016597510373444</v>
      </c>
      <c r="O29" s="23">
        <f>SQRT((H29*0^2+I29*1^2+J29*2^2+K29*3^2+L29*4^2)/M29-N29^2)</f>
        <v>0.8524643552702071</v>
      </c>
      <c r="P29" s="22">
        <f>SUM(P27:P28)</f>
        <v>4</v>
      </c>
      <c r="Q29" s="22">
        <f>SUM(Q27:Q28)</f>
        <v>0</v>
      </c>
      <c r="R29" s="12"/>
    </row>
    <row r="30" spans="1:18" s="2" customFormat="1" ht="21.75">
      <c r="A30" s="21" t="s">
        <v>522</v>
      </c>
      <c r="B30" s="21" t="s">
        <v>523</v>
      </c>
      <c r="C30" s="3"/>
      <c r="D30" s="2">
        <v>1</v>
      </c>
      <c r="F30" t="s">
        <v>35</v>
      </c>
      <c r="G30" s="2">
        <f t="shared" si="0"/>
        <v>516</v>
      </c>
      <c r="H30" s="2">
        <v>0</v>
      </c>
      <c r="I30" s="2">
        <v>82</v>
      </c>
      <c r="J30" s="2">
        <v>158</v>
      </c>
      <c r="K30" s="2">
        <v>143</v>
      </c>
      <c r="L30" s="2">
        <v>133</v>
      </c>
      <c r="M30" s="2">
        <f t="shared" si="1"/>
        <v>516</v>
      </c>
      <c r="N30" s="19">
        <f t="shared" si="2"/>
        <v>2.633720930232558</v>
      </c>
      <c r="O30" s="19">
        <f t="shared" si="3"/>
        <v>1.0322073658674762</v>
      </c>
      <c r="P30" s="2">
        <v>0</v>
      </c>
      <c r="Q30" s="2">
        <v>0</v>
      </c>
      <c r="R30" s="12"/>
    </row>
    <row r="31" spans="1:18" s="2" customFormat="1" ht="21.75">
      <c r="A31" s="21" t="s">
        <v>520</v>
      </c>
      <c r="B31" s="21" t="s">
        <v>521</v>
      </c>
      <c r="C31" s="3"/>
      <c r="D31" s="2">
        <v>1</v>
      </c>
      <c r="F31" t="s">
        <v>35</v>
      </c>
      <c r="G31" s="2">
        <f t="shared" si="0"/>
        <v>132</v>
      </c>
      <c r="H31" s="2">
        <v>0</v>
      </c>
      <c r="I31" s="2">
        <v>0</v>
      </c>
      <c r="J31" s="2">
        <v>13</v>
      </c>
      <c r="K31" s="2">
        <v>42</v>
      </c>
      <c r="L31" s="2">
        <v>77</v>
      </c>
      <c r="M31" s="2">
        <f t="shared" si="1"/>
        <v>132</v>
      </c>
      <c r="N31" s="19">
        <f t="shared" si="2"/>
        <v>3.484848484848485</v>
      </c>
      <c r="O31" s="19">
        <f t="shared" si="3"/>
        <v>0.6683862121246299</v>
      </c>
      <c r="P31" s="2">
        <v>0</v>
      </c>
      <c r="Q31" s="2">
        <v>0</v>
      </c>
      <c r="R31" s="12"/>
    </row>
    <row r="32" spans="1:18" s="2" customFormat="1" ht="21.75">
      <c r="A32" s="21"/>
      <c r="B32" s="21"/>
      <c r="C32" s="3"/>
      <c r="F32"/>
      <c r="G32" s="22">
        <f>SUM(G30:G31)</f>
        <v>648</v>
      </c>
      <c r="H32" s="22">
        <f aca="true" t="shared" si="9" ref="H32:M32">SUM(H30:H31)</f>
        <v>0</v>
      </c>
      <c r="I32" s="22">
        <f t="shared" si="9"/>
        <v>82</v>
      </c>
      <c r="J32" s="22">
        <f t="shared" si="9"/>
        <v>171</v>
      </c>
      <c r="K32" s="22">
        <f t="shared" si="9"/>
        <v>185</v>
      </c>
      <c r="L32" s="22">
        <f t="shared" si="9"/>
        <v>210</v>
      </c>
      <c r="M32" s="22">
        <f t="shared" si="9"/>
        <v>648</v>
      </c>
      <c r="N32" s="23">
        <f>(1*I32+2*J32+3*K32+4*L32)/M32</f>
        <v>2.807098765432099</v>
      </c>
      <c r="O32" s="23">
        <f>SQRT((H32*0^2+I32*1^2+J32*2^2+K32*3^2+L32*4^2)/M32-N32^2)</f>
        <v>1.0280685367091604</v>
      </c>
      <c r="P32" s="22">
        <f>SUM(P30:P31)</f>
        <v>0</v>
      </c>
      <c r="Q32" s="22">
        <f>SUM(Q30:Q31)</f>
        <v>0</v>
      </c>
      <c r="R32" s="12"/>
    </row>
    <row r="33" spans="1:18" s="2" customFormat="1" ht="21.75">
      <c r="A33" s="21" t="s">
        <v>544</v>
      </c>
      <c r="B33" s="21" t="s">
        <v>543</v>
      </c>
      <c r="C33" s="3"/>
      <c r="D33" s="2">
        <v>4</v>
      </c>
      <c r="F33" t="s">
        <v>33</v>
      </c>
      <c r="G33" s="2">
        <f t="shared" si="0"/>
        <v>355</v>
      </c>
      <c r="H33" s="2">
        <v>44</v>
      </c>
      <c r="I33" s="2">
        <v>116</v>
      </c>
      <c r="J33" s="2">
        <v>86</v>
      </c>
      <c r="K33" s="2">
        <v>50</v>
      </c>
      <c r="L33" s="2">
        <v>49</v>
      </c>
      <c r="M33" s="2">
        <f t="shared" si="1"/>
        <v>345</v>
      </c>
      <c r="N33" s="19">
        <f t="shared" si="2"/>
        <v>1.8376811594202898</v>
      </c>
      <c r="O33" s="19">
        <f t="shared" si="3"/>
        <v>1.238173204300566</v>
      </c>
      <c r="P33" s="2">
        <v>5</v>
      </c>
      <c r="Q33" s="2">
        <v>5</v>
      </c>
      <c r="R33" s="12"/>
    </row>
    <row r="34" spans="1:18" s="2" customFormat="1" ht="21.75">
      <c r="A34" s="21" t="s">
        <v>545</v>
      </c>
      <c r="B34" s="21" t="s">
        <v>543</v>
      </c>
      <c r="C34" s="3"/>
      <c r="D34" s="2">
        <v>4</v>
      </c>
      <c r="F34" t="s">
        <v>33</v>
      </c>
      <c r="G34" s="2">
        <f t="shared" si="0"/>
        <v>129</v>
      </c>
      <c r="H34" s="2">
        <v>0</v>
      </c>
      <c r="I34" s="2">
        <v>23</v>
      </c>
      <c r="J34" s="2">
        <v>40</v>
      </c>
      <c r="K34" s="2">
        <v>30</v>
      </c>
      <c r="L34" s="2">
        <v>32</v>
      </c>
      <c r="M34" s="2">
        <f t="shared" si="1"/>
        <v>125</v>
      </c>
      <c r="N34" s="19">
        <f t="shared" si="2"/>
        <v>2.568</v>
      </c>
      <c r="O34" s="19">
        <f t="shared" si="3"/>
        <v>1.0608374050720493</v>
      </c>
      <c r="P34" s="2">
        <v>0</v>
      </c>
      <c r="Q34" s="2">
        <v>4</v>
      </c>
      <c r="R34" s="12"/>
    </row>
    <row r="35" spans="1:18" s="2" customFormat="1" ht="21.75">
      <c r="A35" s="21"/>
      <c r="B35" s="21"/>
      <c r="C35" s="3"/>
      <c r="F35"/>
      <c r="G35" s="22">
        <f aca="true" t="shared" si="10" ref="G35:M35">SUM(G33:G34)</f>
        <v>484</v>
      </c>
      <c r="H35" s="22">
        <f t="shared" si="10"/>
        <v>44</v>
      </c>
      <c r="I35" s="22">
        <f t="shared" si="10"/>
        <v>139</v>
      </c>
      <c r="J35" s="22">
        <f t="shared" si="10"/>
        <v>126</v>
      </c>
      <c r="K35" s="22">
        <f t="shared" si="10"/>
        <v>80</v>
      </c>
      <c r="L35" s="22">
        <f t="shared" si="10"/>
        <v>81</v>
      </c>
      <c r="M35" s="22">
        <f t="shared" si="10"/>
        <v>470</v>
      </c>
      <c r="N35" s="23">
        <f t="shared" si="2"/>
        <v>2.0319148936170213</v>
      </c>
      <c r="O35" s="23">
        <f t="shared" si="3"/>
        <v>1.2364338533087675</v>
      </c>
      <c r="P35" s="22">
        <f>SUM(P33:P34)</f>
        <v>5</v>
      </c>
      <c r="Q35" s="22">
        <f>SUM(Q33:Q34)</f>
        <v>9</v>
      </c>
      <c r="R35" s="12"/>
    </row>
    <row r="36" spans="1:18" s="2" customFormat="1" ht="21.75">
      <c r="A36" s="21" t="s">
        <v>528</v>
      </c>
      <c r="B36" s="21" t="s">
        <v>529</v>
      </c>
      <c r="C36" s="3"/>
      <c r="D36" s="2">
        <v>4</v>
      </c>
      <c r="F36" t="s">
        <v>466</v>
      </c>
      <c r="G36" s="2">
        <f t="shared" si="0"/>
        <v>96</v>
      </c>
      <c r="H36" s="2">
        <v>0</v>
      </c>
      <c r="I36" s="2">
        <v>8</v>
      </c>
      <c r="J36" s="2">
        <v>24</v>
      </c>
      <c r="K36" s="2">
        <v>50</v>
      </c>
      <c r="L36" s="2">
        <v>14</v>
      </c>
      <c r="M36" s="2">
        <f t="shared" si="1"/>
        <v>96</v>
      </c>
      <c r="N36" s="19">
        <f t="shared" si="2"/>
        <v>2.7291666666666665</v>
      </c>
      <c r="O36" s="19">
        <f t="shared" si="3"/>
        <v>0.8098246552323671</v>
      </c>
      <c r="P36" s="2">
        <v>0</v>
      </c>
      <c r="Q36" s="2">
        <v>0</v>
      </c>
      <c r="R36" s="12"/>
    </row>
    <row r="37" spans="1:18" s="2" customFormat="1" ht="21.75">
      <c r="A37" s="21" t="s">
        <v>528</v>
      </c>
      <c r="B37" s="21" t="s">
        <v>540</v>
      </c>
      <c r="C37" s="3"/>
      <c r="D37" s="2">
        <v>4</v>
      </c>
      <c r="F37" t="s">
        <v>38</v>
      </c>
      <c r="G37" s="2">
        <f t="shared" si="0"/>
        <v>65</v>
      </c>
      <c r="H37" s="2">
        <v>2</v>
      </c>
      <c r="I37" s="2">
        <v>6</v>
      </c>
      <c r="J37" s="2">
        <v>10</v>
      </c>
      <c r="K37" s="2">
        <v>22</v>
      </c>
      <c r="L37" s="2">
        <v>25</v>
      </c>
      <c r="M37" s="2">
        <f t="shared" si="1"/>
        <v>65</v>
      </c>
      <c r="N37" s="19">
        <f t="shared" si="2"/>
        <v>2.953846153846154</v>
      </c>
      <c r="O37" s="19">
        <f t="shared" si="3"/>
        <v>1.0874213567429099</v>
      </c>
      <c r="P37" s="2">
        <v>0</v>
      </c>
      <c r="Q37" s="2">
        <v>0</v>
      </c>
      <c r="R37" s="12"/>
    </row>
    <row r="38" spans="1:18" s="2" customFormat="1" ht="21.75">
      <c r="A38" s="21" t="s">
        <v>538</v>
      </c>
      <c r="B38" s="21" t="s">
        <v>539</v>
      </c>
      <c r="C38" s="3"/>
      <c r="D38" s="2">
        <v>4</v>
      </c>
      <c r="F38" t="s">
        <v>38</v>
      </c>
      <c r="G38" s="2">
        <f t="shared" si="0"/>
        <v>17</v>
      </c>
      <c r="H38" s="2">
        <v>0</v>
      </c>
      <c r="I38" s="2">
        <v>2</v>
      </c>
      <c r="J38" s="2">
        <v>5</v>
      </c>
      <c r="K38" s="2">
        <v>5</v>
      </c>
      <c r="L38" s="2">
        <v>5</v>
      </c>
      <c r="M38" s="2">
        <f t="shared" si="1"/>
        <v>17</v>
      </c>
      <c r="N38" s="19">
        <f t="shared" si="2"/>
        <v>2.764705882352941</v>
      </c>
      <c r="O38" s="19">
        <f t="shared" si="3"/>
        <v>1.0017286097603764</v>
      </c>
      <c r="P38" s="2">
        <v>0</v>
      </c>
      <c r="Q38" s="2">
        <v>0</v>
      </c>
      <c r="R38" s="12"/>
    </row>
    <row r="39" spans="1:18" s="2" customFormat="1" ht="21.75">
      <c r="A39" s="21"/>
      <c r="B39" s="21"/>
      <c r="C39" s="3"/>
      <c r="F39"/>
      <c r="G39" s="22">
        <f>SUM(G36:G38)</f>
        <v>178</v>
      </c>
      <c r="H39" s="22">
        <f aca="true" t="shared" si="11" ref="H39:M39">SUM(H36:H38)</f>
        <v>2</v>
      </c>
      <c r="I39" s="22">
        <f t="shared" si="11"/>
        <v>16</v>
      </c>
      <c r="J39" s="22">
        <f t="shared" si="11"/>
        <v>39</v>
      </c>
      <c r="K39" s="22">
        <f t="shared" si="11"/>
        <v>77</v>
      </c>
      <c r="L39" s="22">
        <f t="shared" si="11"/>
        <v>44</v>
      </c>
      <c r="M39" s="22">
        <f t="shared" si="11"/>
        <v>178</v>
      </c>
      <c r="N39" s="23">
        <f>(1*I39+2*J39+3*K39+4*L39)/M39</f>
        <v>2.8146067415730336</v>
      </c>
      <c r="O39" s="23">
        <f>SQRT((H39*0^2+I39*1^2+J39*2^2+K39*3^2+L39*4^2)/M39-N39^2)</f>
        <v>0.9447727937788343</v>
      </c>
      <c r="P39" s="22">
        <f>SUM(P36:P38)</f>
        <v>0</v>
      </c>
      <c r="Q39" s="22">
        <f>SUM(Q36:Q38)</f>
        <v>0</v>
      </c>
      <c r="R39" s="12"/>
    </row>
    <row r="40" spans="1:18" s="2" customFormat="1" ht="21.75">
      <c r="A40" s="21" t="s">
        <v>512</v>
      </c>
      <c r="B40" s="21" t="s">
        <v>14</v>
      </c>
      <c r="C40" s="3"/>
      <c r="D40" s="2">
        <v>4</v>
      </c>
      <c r="F40" t="s">
        <v>28</v>
      </c>
      <c r="G40" s="2">
        <f t="shared" si="0"/>
        <v>288</v>
      </c>
      <c r="H40" s="2">
        <v>35</v>
      </c>
      <c r="I40" s="2">
        <v>67</v>
      </c>
      <c r="J40" s="2">
        <v>89</v>
      </c>
      <c r="K40" s="2">
        <v>78</v>
      </c>
      <c r="L40" s="2">
        <v>16</v>
      </c>
      <c r="M40" s="2">
        <f t="shared" si="1"/>
        <v>285</v>
      </c>
      <c r="N40" s="19">
        <f t="shared" si="2"/>
        <v>1.9052631578947368</v>
      </c>
      <c r="O40" s="19">
        <f t="shared" si="3"/>
        <v>1.1025363187925807</v>
      </c>
      <c r="P40" s="2">
        <v>3</v>
      </c>
      <c r="Q40" s="2">
        <v>0</v>
      </c>
      <c r="R40" s="12"/>
    </row>
    <row r="41" spans="1:18" s="2" customFormat="1" ht="21.75">
      <c r="A41" s="21" t="s">
        <v>517</v>
      </c>
      <c r="B41" s="21" t="s">
        <v>518</v>
      </c>
      <c r="C41" s="3"/>
      <c r="D41" s="2">
        <v>4</v>
      </c>
      <c r="F41" t="s">
        <v>30</v>
      </c>
      <c r="G41" s="2">
        <f t="shared" si="0"/>
        <v>286</v>
      </c>
      <c r="H41" s="2">
        <v>26</v>
      </c>
      <c r="I41" s="2">
        <v>29</v>
      </c>
      <c r="J41" s="2">
        <v>131</v>
      </c>
      <c r="K41" s="2">
        <v>99</v>
      </c>
      <c r="L41" s="2">
        <v>1</v>
      </c>
      <c r="M41" s="2">
        <f t="shared" si="1"/>
        <v>286</v>
      </c>
      <c r="N41" s="19">
        <f t="shared" si="2"/>
        <v>2.06993006993007</v>
      </c>
      <c r="O41" s="19">
        <f t="shared" si="3"/>
        <v>0.905695650036148</v>
      </c>
      <c r="P41" s="2">
        <v>0</v>
      </c>
      <c r="Q41" s="2">
        <v>0</v>
      </c>
      <c r="R41" s="12"/>
    </row>
    <row r="42" spans="1:18" s="2" customFormat="1" ht="21.75">
      <c r="A42" s="21" t="s">
        <v>487</v>
      </c>
      <c r="B42" s="21" t="s">
        <v>493</v>
      </c>
      <c r="C42" s="3"/>
      <c r="D42" s="2">
        <v>4</v>
      </c>
      <c r="F42" t="s">
        <v>32</v>
      </c>
      <c r="G42" s="2">
        <f t="shared" si="0"/>
        <v>290</v>
      </c>
      <c r="H42" s="2">
        <v>43</v>
      </c>
      <c r="I42" s="2">
        <v>49</v>
      </c>
      <c r="J42" s="2">
        <v>60</v>
      </c>
      <c r="K42" s="2">
        <v>60</v>
      </c>
      <c r="L42" s="2">
        <v>77</v>
      </c>
      <c r="M42" s="2">
        <f t="shared" si="1"/>
        <v>289</v>
      </c>
      <c r="N42" s="19">
        <f t="shared" si="2"/>
        <v>2.273356401384083</v>
      </c>
      <c r="O42" s="19">
        <f t="shared" si="3"/>
        <v>1.4011918361021691</v>
      </c>
      <c r="P42" s="2">
        <v>0</v>
      </c>
      <c r="Q42" s="2">
        <v>1</v>
      </c>
      <c r="R42" s="12"/>
    </row>
    <row r="43" spans="1:17" ht="21.75">
      <c r="A43" s="21" t="s">
        <v>488</v>
      </c>
      <c r="B43" s="21" t="s">
        <v>494</v>
      </c>
      <c r="D43" s="2">
        <v>4</v>
      </c>
      <c r="F43" t="s">
        <v>32</v>
      </c>
      <c r="G43" s="2">
        <f t="shared" si="0"/>
        <v>293</v>
      </c>
      <c r="H43" s="2">
        <v>45</v>
      </c>
      <c r="I43" s="2">
        <v>79</v>
      </c>
      <c r="J43" s="2">
        <v>80</v>
      </c>
      <c r="K43" s="2">
        <v>50</v>
      </c>
      <c r="L43" s="2">
        <v>32</v>
      </c>
      <c r="M43" s="2">
        <f t="shared" si="1"/>
        <v>286</v>
      </c>
      <c r="N43" s="19">
        <f t="shared" si="2"/>
        <v>1.8076923076923077</v>
      </c>
      <c r="O43" s="19">
        <f t="shared" si="3"/>
        <v>1.221060923726297</v>
      </c>
      <c r="P43" s="2">
        <v>7</v>
      </c>
      <c r="Q43" s="2">
        <v>0</v>
      </c>
    </row>
    <row r="44" spans="1:17" ht="21.75">
      <c r="A44" s="21" t="s">
        <v>489</v>
      </c>
      <c r="B44" s="21" t="s">
        <v>495</v>
      </c>
      <c r="D44" s="2">
        <v>4</v>
      </c>
      <c r="F44" t="s">
        <v>32</v>
      </c>
      <c r="G44" s="2">
        <f t="shared" si="0"/>
        <v>286</v>
      </c>
      <c r="H44" s="2">
        <v>14</v>
      </c>
      <c r="I44" s="2">
        <v>33</v>
      </c>
      <c r="J44" s="2">
        <v>96</v>
      </c>
      <c r="K44" s="2">
        <v>121</v>
      </c>
      <c r="L44" s="2">
        <v>22</v>
      </c>
      <c r="M44" s="2">
        <f t="shared" si="1"/>
        <v>286</v>
      </c>
      <c r="N44" s="19">
        <f t="shared" si="2"/>
        <v>2.3636363636363638</v>
      </c>
      <c r="O44" s="19">
        <f t="shared" si="3"/>
        <v>0.9537959095107106</v>
      </c>
      <c r="P44" s="2">
        <v>0</v>
      </c>
      <c r="Q44" s="2">
        <v>0</v>
      </c>
    </row>
    <row r="45" spans="1:17" ht="21.75">
      <c r="A45" s="21" t="s">
        <v>490</v>
      </c>
      <c r="B45" s="21" t="s">
        <v>496</v>
      </c>
      <c r="D45" s="2">
        <v>4</v>
      </c>
      <c r="F45" t="s">
        <v>32</v>
      </c>
      <c r="G45" s="2">
        <f t="shared" si="0"/>
        <v>287</v>
      </c>
      <c r="H45" s="2">
        <v>72</v>
      </c>
      <c r="I45" s="2">
        <v>32</v>
      </c>
      <c r="J45" s="2">
        <v>54</v>
      </c>
      <c r="K45" s="2">
        <v>70</v>
      </c>
      <c r="L45" s="2">
        <v>56</v>
      </c>
      <c r="M45" s="2">
        <f t="shared" si="1"/>
        <v>284</v>
      </c>
      <c r="N45" s="19">
        <f t="shared" si="2"/>
        <v>2.0211267605633805</v>
      </c>
      <c r="O45" s="19">
        <f t="shared" si="3"/>
        <v>1.4702127366384814</v>
      </c>
      <c r="P45" s="2">
        <v>2</v>
      </c>
      <c r="Q45" s="2">
        <v>1</v>
      </c>
    </row>
    <row r="46" spans="1:17" ht="21.75">
      <c r="A46" s="21" t="s">
        <v>491</v>
      </c>
      <c r="B46" s="21" t="s">
        <v>497</v>
      </c>
      <c r="D46" s="2">
        <v>4</v>
      </c>
      <c r="F46" t="s">
        <v>32</v>
      </c>
      <c r="G46" s="2">
        <f t="shared" si="0"/>
        <v>125</v>
      </c>
      <c r="H46" s="2">
        <v>0</v>
      </c>
      <c r="I46" s="2">
        <v>3</v>
      </c>
      <c r="J46" s="2">
        <v>36</v>
      </c>
      <c r="K46" s="2">
        <v>48</v>
      </c>
      <c r="L46" s="2">
        <v>38</v>
      </c>
      <c r="M46" s="2">
        <f t="shared" si="1"/>
        <v>125</v>
      </c>
      <c r="N46" s="19">
        <f t="shared" si="2"/>
        <v>2.968</v>
      </c>
      <c r="O46" s="19">
        <f t="shared" si="3"/>
        <v>0.8288401534674834</v>
      </c>
      <c r="P46" s="2">
        <v>0</v>
      </c>
      <c r="Q46" s="2">
        <v>0</v>
      </c>
    </row>
    <row r="47" spans="7:17" ht="21.75">
      <c r="G47" s="22">
        <f>SUM(G42:G46)</f>
        <v>1281</v>
      </c>
      <c r="H47" s="22">
        <f aca="true" t="shared" si="12" ref="H47:M47">SUM(H42:H46)</f>
        <v>174</v>
      </c>
      <c r="I47" s="22">
        <f t="shared" si="12"/>
        <v>196</v>
      </c>
      <c r="J47" s="22">
        <f t="shared" si="12"/>
        <v>326</v>
      </c>
      <c r="K47" s="22">
        <f t="shared" si="12"/>
        <v>349</v>
      </c>
      <c r="L47" s="22">
        <f t="shared" si="12"/>
        <v>225</v>
      </c>
      <c r="M47" s="22">
        <f t="shared" si="12"/>
        <v>1270</v>
      </c>
      <c r="N47" s="23">
        <f>(1*I47+2*J47+3*K47+4*L47)/M47</f>
        <v>2.2007874015748032</v>
      </c>
      <c r="O47" s="23">
        <f>SQRT((H47*0^2+I47*1^2+J47*2^2+K47*3^2+L47*4^2)/M47-N47^2)</f>
        <v>1.2827748013670919</v>
      </c>
      <c r="P47" s="22">
        <f>SUM(P42:P46)</f>
        <v>9</v>
      </c>
      <c r="Q47" s="22">
        <f>SUM(Q42:Q46)</f>
        <v>2</v>
      </c>
    </row>
    <row r="48" spans="1:17" ht="21.75">
      <c r="A48" s="21" t="s">
        <v>503</v>
      </c>
      <c r="B48" s="21" t="s">
        <v>500</v>
      </c>
      <c r="D48" s="2">
        <v>4</v>
      </c>
      <c r="F48" t="s">
        <v>464</v>
      </c>
      <c r="G48" s="2">
        <f t="shared" si="0"/>
        <v>315</v>
      </c>
      <c r="H48" s="2">
        <v>0</v>
      </c>
      <c r="I48" s="2">
        <v>4</v>
      </c>
      <c r="J48" s="2">
        <v>33</v>
      </c>
      <c r="K48" s="2">
        <v>123</v>
      </c>
      <c r="L48" s="2">
        <v>137</v>
      </c>
      <c r="M48" s="2">
        <f t="shared" si="1"/>
        <v>297</v>
      </c>
      <c r="N48" s="19">
        <f t="shared" si="2"/>
        <v>3.323232323232323</v>
      </c>
      <c r="O48" s="19">
        <f t="shared" si="3"/>
        <v>0.722345825405299</v>
      </c>
      <c r="P48" s="2">
        <v>0</v>
      </c>
      <c r="Q48" s="2">
        <v>18</v>
      </c>
    </row>
    <row r="49" spans="1:17" ht="21.75">
      <c r="A49" s="21" t="s">
        <v>504</v>
      </c>
      <c r="B49" s="21" t="s">
        <v>505</v>
      </c>
      <c r="D49" s="2">
        <v>4</v>
      </c>
      <c r="F49" t="s">
        <v>464</v>
      </c>
      <c r="G49" s="2">
        <f t="shared" si="0"/>
        <v>4</v>
      </c>
      <c r="H49" s="2">
        <v>0</v>
      </c>
      <c r="I49" s="2">
        <v>0</v>
      </c>
      <c r="J49" s="2">
        <v>1</v>
      </c>
      <c r="K49" s="2">
        <v>0</v>
      </c>
      <c r="L49" s="2">
        <v>3</v>
      </c>
      <c r="M49" s="2">
        <f t="shared" si="1"/>
        <v>4</v>
      </c>
      <c r="N49" s="19">
        <f t="shared" si="2"/>
        <v>3.5</v>
      </c>
      <c r="O49" s="19">
        <f t="shared" si="3"/>
        <v>0.8660254037844386</v>
      </c>
      <c r="P49" s="2">
        <v>0</v>
      </c>
      <c r="Q49" s="2">
        <v>0</v>
      </c>
    </row>
    <row r="50" spans="1:17" ht="21.75">
      <c r="A50" s="21" t="s">
        <v>504</v>
      </c>
      <c r="B50" s="21" t="s">
        <v>502</v>
      </c>
      <c r="D50" s="2">
        <v>4</v>
      </c>
      <c r="F50" t="s">
        <v>464</v>
      </c>
      <c r="G50" s="2">
        <f>SUM(H50:L50,P50:Q50)</f>
        <v>8</v>
      </c>
      <c r="H50" s="2">
        <v>0</v>
      </c>
      <c r="I50" s="2">
        <v>4</v>
      </c>
      <c r="J50" s="2">
        <v>1</v>
      </c>
      <c r="K50" s="2">
        <v>1</v>
      </c>
      <c r="L50" s="2">
        <v>2</v>
      </c>
      <c r="M50" s="2">
        <f>SUM(H50:L50)</f>
        <v>8</v>
      </c>
      <c r="N50" s="19">
        <f aca="true" t="shared" si="13" ref="N50:N55">(1*I50+2*J50+3*K50+4*L50)/M50</f>
        <v>2.125</v>
      </c>
      <c r="O50" s="19">
        <f aca="true" t="shared" si="14" ref="O50:O55">SQRT((H50*0^2+I50*1^2+J50*2^2+K50*3^2+L50*4^2)/M50-N50^2)</f>
        <v>1.2686114456365274</v>
      </c>
      <c r="P50" s="2">
        <v>0</v>
      </c>
      <c r="Q50" s="2">
        <v>0</v>
      </c>
    </row>
    <row r="51" spans="7:17" ht="21.75">
      <c r="G51" s="22">
        <f>SUM(G48:G50)</f>
        <v>327</v>
      </c>
      <c r="H51" s="22">
        <f aca="true" t="shared" si="15" ref="H51:Q51">SUM(H48:H50)</f>
        <v>0</v>
      </c>
      <c r="I51" s="22">
        <f t="shared" si="15"/>
        <v>8</v>
      </c>
      <c r="J51" s="22">
        <f t="shared" si="15"/>
        <v>35</v>
      </c>
      <c r="K51" s="22">
        <f t="shared" si="15"/>
        <v>124</v>
      </c>
      <c r="L51" s="22">
        <f t="shared" si="15"/>
        <v>142</v>
      </c>
      <c r="M51" s="22">
        <f t="shared" si="15"/>
        <v>309</v>
      </c>
      <c r="N51" s="23">
        <f t="shared" si="13"/>
        <v>3.294498381877023</v>
      </c>
      <c r="O51" s="23">
        <f t="shared" si="14"/>
        <v>0.7678841759032151</v>
      </c>
      <c r="P51" s="22">
        <f t="shared" si="15"/>
        <v>0</v>
      </c>
      <c r="Q51" s="22">
        <f t="shared" si="15"/>
        <v>18</v>
      </c>
    </row>
    <row r="52" spans="1:17" ht="21.75">
      <c r="A52" s="21" t="s">
        <v>506</v>
      </c>
      <c r="B52" s="21" t="s">
        <v>72</v>
      </c>
      <c r="D52" s="2">
        <v>4</v>
      </c>
      <c r="F52" t="s">
        <v>29</v>
      </c>
      <c r="G52" s="2">
        <f>SUM(H52:L52,P52:Q52)</f>
        <v>290</v>
      </c>
      <c r="H52" s="2">
        <v>35</v>
      </c>
      <c r="I52" s="2">
        <v>51</v>
      </c>
      <c r="J52" s="2">
        <v>138</v>
      </c>
      <c r="K52" s="2">
        <v>52</v>
      </c>
      <c r="L52" s="2">
        <v>12</v>
      </c>
      <c r="M52" s="2">
        <f>SUM(H52:L52)</f>
        <v>288</v>
      </c>
      <c r="N52" s="19">
        <f t="shared" si="13"/>
        <v>1.84375</v>
      </c>
      <c r="O52" s="19">
        <f t="shared" si="14"/>
        <v>0.9929766382783972</v>
      </c>
      <c r="P52" s="2">
        <v>2</v>
      </c>
      <c r="Q52" s="2">
        <v>0</v>
      </c>
    </row>
    <row r="53" spans="1:17" ht="21.75">
      <c r="A53" s="21" t="s">
        <v>509</v>
      </c>
      <c r="B53" s="21" t="s">
        <v>19</v>
      </c>
      <c r="D53" s="2">
        <v>4</v>
      </c>
      <c r="F53" t="s">
        <v>29</v>
      </c>
      <c r="G53" s="2">
        <f>SUM(H53:L53,P53:Q53)</f>
        <v>287</v>
      </c>
      <c r="H53" s="2">
        <v>27</v>
      </c>
      <c r="I53" s="2">
        <v>29</v>
      </c>
      <c r="J53" s="2">
        <v>71</v>
      </c>
      <c r="K53" s="2">
        <v>118</v>
      </c>
      <c r="L53" s="2">
        <v>40</v>
      </c>
      <c r="M53" s="2">
        <f>SUM(H53:L53)</f>
        <v>285</v>
      </c>
      <c r="N53" s="19">
        <f t="shared" si="13"/>
        <v>2.4035087719298245</v>
      </c>
      <c r="O53" s="19">
        <f t="shared" si="14"/>
        <v>1.1372427277643407</v>
      </c>
      <c r="P53" s="2">
        <v>2</v>
      </c>
      <c r="Q53" s="2">
        <v>0</v>
      </c>
    </row>
    <row r="54" spans="1:17" ht="21.75">
      <c r="A54" s="21" t="s">
        <v>507</v>
      </c>
      <c r="B54" s="21" t="s">
        <v>508</v>
      </c>
      <c r="D54" s="2">
        <v>4</v>
      </c>
      <c r="F54" t="s">
        <v>29</v>
      </c>
      <c r="G54" s="2">
        <f>SUM(H54:L54,P54:Q54)</f>
        <v>71</v>
      </c>
      <c r="H54" s="2">
        <v>12</v>
      </c>
      <c r="I54" s="2">
        <v>24</v>
      </c>
      <c r="J54" s="2">
        <v>15</v>
      </c>
      <c r="K54" s="2">
        <v>16</v>
      </c>
      <c r="L54" s="2">
        <v>1</v>
      </c>
      <c r="M54" s="2">
        <f>SUM(H54:L54)</f>
        <v>68</v>
      </c>
      <c r="N54" s="19">
        <f t="shared" si="13"/>
        <v>1.5588235294117647</v>
      </c>
      <c r="O54" s="19">
        <f t="shared" si="14"/>
        <v>1.0762455566783522</v>
      </c>
      <c r="P54" s="2">
        <v>3</v>
      </c>
      <c r="Q54" s="2">
        <v>0</v>
      </c>
    </row>
    <row r="55" spans="7:17" ht="21.75">
      <c r="G55" s="24">
        <f>SUM(G52:G54)</f>
        <v>648</v>
      </c>
      <c r="H55" s="24">
        <f aca="true" t="shared" si="16" ref="H55:Q55">SUM(H52:H54)</f>
        <v>74</v>
      </c>
      <c r="I55" s="24">
        <f t="shared" si="16"/>
        <v>104</v>
      </c>
      <c r="J55" s="24">
        <f t="shared" si="16"/>
        <v>224</v>
      </c>
      <c r="K55" s="24">
        <f t="shared" si="16"/>
        <v>186</v>
      </c>
      <c r="L55" s="24">
        <f t="shared" si="16"/>
        <v>53</v>
      </c>
      <c r="M55" s="24">
        <f t="shared" si="16"/>
        <v>641</v>
      </c>
      <c r="N55" s="23">
        <f t="shared" si="13"/>
        <v>2.062402496099844</v>
      </c>
      <c r="O55" s="23">
        <f t="shared" si="14"/>
        <v>1.1140178300513852</v>
      </c>
      <c r="P55" s="24">
        <f t="shared" si="16"/>
        <v>7</v>
      </c>
      <c r="Q55" s="24">
        <f t="shared" si="16"/>
        <v>0</v>
      </c>
    </row>
  </sheetData>
  <mergeCells count="8">
    <mergeCell ref="M3:M4"/>
    <mergeCell ref="N3:N4"/>
    <mergeCell ref="O3:O4"/>
    <mergeCell ref="P3:Q3"/>
    <mergeCell ref="A3:A4"/>
    <mergeCell ref="B3:B4"/>
    <mergeCell ref="G3:G4"/>
    <mergeCell ref="H3:L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GPA</dc:creator>
  <cp:keywords/>
  <dc:description/>
  <cp:lastModifiedBy>GPA1</cp:lastModifiedBy>
  <cp:lastPrinted>2004-09-16T02:46:41Z</cp:lastPrinted>
  <dcterms:created xsi:type="dcterms:W3CDTF">2000-08-28T01:09:22Z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